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7C97395E-16C0-4E9A-9DFF-A61374CC38F1}" xr6:coauthVersionLast="47" xr6:coauthVersionMax="47" xr10:uidLastSave="{00000000-0000-0000-0000-000000000000}"/>
  <workbookProtection workbookAlgorithmName="SHA-512" workbookHashValue="KFWSdRH8Ybhs5hWFd9FXXlZiOL/oBSYeEzp8eC/JkO+UEkbkCHNtJJuZioh2L7wcMjcdv9hUnlBDH4xPxC5GCQ==" workbookSaltValue="zYNE7AjlgYMxWWRDyDmPk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<sst xmlns="http://schemas.openxmlformats.org/spreadsheetml/2006/main" count="278" uniqueCount="115">
  <si>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</si>
  <si>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</si>
  <si>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</si>
  <si>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</si>
  <si>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</si>
  <si>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</si>
  <si>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</si>
  <si>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</si>
  <si>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</si>
  <si>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</si>
  <si>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</si>
  <si>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</si>
  <si>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</si>
  <si>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</si>
  <si>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</si>
  <si>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</si>
  <si>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</si>
  <si>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</si>
  <si>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</si>
  <si>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</si>
  <si>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</si>
  <si>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</si>
  <si>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</si>
  <si>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</si>
  <si>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</si>
  <si>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</si>
  <si>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</si>
  <si>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</si>
  <si>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</si>
  <si>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</si>
  <si>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</si>
  <si>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</si>
  <si>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</si>
  <si>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</si>
  <si>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</si>
  <si>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</si>
  <si>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</si>
  <si>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</si>
  <si>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</si>
  <si>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</si>
  <si>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</si>
  <si>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</si>
  <si>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</si>
  <si>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</si>
  <si>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</si>
  <si>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</si>
  <si>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</si>
  <si>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</si>
  <si>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</si>
  <si>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</si>
  <si>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</si>
  <si>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</si>
  <si>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</si>
  <si>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</si>
  <si>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</si>
  <si>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</si>
  <si>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</si>
  <si>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</si>
  <si>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</si>
  <si>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</si>
  <si>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</si>
  <si>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</si>
  <si>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</si>
  <si>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</si>
  <si>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</si>
  <si>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</si>
  <si>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</si>
  <si>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</si>
  <si>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</si>
  <si>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</si>
  <si>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</si>
  <si>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</si>
  <si>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</si>
  <si>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</si>
  <si>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</si>
  <si>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</si>
  <si>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</si>
  <si>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</si>
  <si>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</si>
  <si>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</si>
  <si>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</si>
  <si>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</si>
  <si>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</si>
  <si>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</si>
  <si>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</si>
  <si>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</si>
  <si>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</si>
  <si>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</si>
  <si>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</si>
  <si>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</si>
  <si>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</si>
  <si>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</si>
  <si>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</si>
  <si>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</si>
  <si>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</si>
  <si>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千葉県　野田市</t>
  </si>
  <si>
    <t>法適用</t>
  </si>
  <si>
    <t>下水道事業</t>
  </si>
  <si>
    <t>公共下水道</t>
  </si>
  <si>
    <t>Ac1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</si>
  <si>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</si>
  <si>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</si>
  <si>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</si>
  <si>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</si>
  <si>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</si>
  <si>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</si>
  <si>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</si>
  <si>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</si>
  <si>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</si>
  <si>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</si>
  <si>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</si>
  <si>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</si>
  <si>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経営の安定化を図るため、引き続き汚水施設の整備を行いながら、接続促進や融資あっせん及び利子補給制度により水洗化率の向上に努め、下水道使用料の収益を高めていきます。
　令和3年3月に中長期を見据えた経営戦略を策定したため、これに基づいて下水道事業を経営することで、経営基盤の更なる強化を図ります。
</t>
  </si>
  <si>
    <t>　経常収支比率は一般会計繰入金の減額があり、近年の一般利用者の節水傾向がある中、年間有収水量及び下水道使用料収入が微減してはおりますが、ほぼ100％に保っております。
　流動比率は100％を下回っておりますが、流動負債のうち企業債については、建設改良費に充てられた企業債のみであり、この財源により整備された施設により、償還の財源である下水道使用料を増収させることに繋がります。
　企業債残高対事業規模比率は、地方債現在高が減少したことにより健全化の傾向にあります。
　経費回収率は、今後も接続促進による下水道使用料の増収及び汚水処理費の削減を図り、経費回収率の改善に努めます。
　汚水処理原価は未整備地域への下水道整備を進めている中、概ね過年度と同程度の水準を保っています。
　水洗化率は未整備地域への下水道整備を進めている中、下水道整備時や既に下水道整備後の地域に対する下水道接続促進の地道な取組の結果、概ね過年度と同程度以上の水準を保っています。
　本市は、汚水処理施設を保有しておらず流域下水道へ接続しているため、施設利用率については該当ありません。</t>
    <rPh sb="22" eb="24">
      <t>キンネン</t>
    </rPh>
    <rPh sb="25" eb="27">
      <t>イッパン</t>
    </rPh>
    <rPh sb="27" eb="30">
      <t>リヨウシャ</t>
    </rPh>
    <rPh sb="31" eb="33">
      <t>セッスイ</t>
    </rPh>
    <rPh sb="33" eb="35">
      <t>ケイコウ</t>
    </rPh>
    <rPh sb="38" eb="39">
      <t>ナカ</t>
    </rPh>
    <rPh sb="46" eb="47">
      <t>オヨ</t>
    </rPh>
    <rPh sb="48" eb="51">
      <t>ゲスイドウ</t>
    </rPh>
    <rPh sb="51" eb="54">
      <t>シヨウリョウ</t>
    </rPh>
    <rPh sb="54" eb="56">
      <t>シュウニュウ</t>
    </rPh>
    <rPh sb="57" eb="59">
      <t>ビゲン</t>
    </rPh>
    <rPh sb="75" eb="76">
      <t>タモ</t>
    </rPh>
    <rPh sb="211" eb="213">
      <t>ゲンショウ</t>
    </rPh>
    <rPh sb="412" eb="414">
      <t>イジョウ</t>
    </rPh>
    <phoneticPr fontId="1"/>
  </si>
  <si>
    <t xml:space="preserve">　昭和62年度末から公共下水道の供用開始をしたため、更新する管渠施設が少ない状況にあります。
　今後の老朽化対策については、策定した下水道ストックマネジメント計画（長寿命化計画）に基づき、計画的な維持管理を行います。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</si>
</sst>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0.01</c:v>
                </c:pt>
                <c:pt idx="4" formatCode="#,##0.00;&quot;△&quot;#,##0.00">
                  <c:v>0</c:v>
                </c:pt>
              </c:numCache>
            </c:numRef>
          </c:val>
          <c:extLst>
            <c:ext xmlns:c16="http://schemas.microsoft.com/office/drawing/2014/chart" uri="{C3380CC4-5D6E-409C-BE32-E72D297353CC}">
              <c16:uniqueId val="{00000000-1CF6-44F8-B63A-DD741DCD2B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0.19</c:v>
                </c:pt>
                <c:pt idx="4">
                  <c:v>0.21</c:v>
                </c:pt>
              </c:numCache>
            </c:numRef>
          </c:val>
          <c:smooth val="0"/>
          <c:extLst>
            <c:ext xmlns:c16="http://schemas.microsoft.com/office/drawing/2014/chart" uri="{C3380CC4-5D6E-409C-BE32-E72D297353CC}">
              <c16:uniqueId val="{00000001-1CF6-44F8-B63A-DD741DCD2B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F5-4228-BE59-44EC8CCD35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61.7</c:v>
                </c:pt>
                <c:pt idx="3">
                  <c:v>63.04</c:v>
                </c:pt>
                <c:pt idx="4">
                  <c:v>60.55</c:v>
                </c:pt>
              </c:numCache>
            </c:numRef>
          </c:val>
          <c:smooth val="0"/>
          <c:extLst>
            <c:ext xmlns:c16="http://schemas.microsoft.com/office/drawing/2014/chart" uri="{C3380CC4-5D6E-409C-BE32-E72D297353CC}">
              <c16:uniqueId val="{00000001-54F5-4228-BE59-44EC8CCD35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93.22</c:v>
                </c:pt>
                <c:pt idx="3">
                  <c:v>93.16</c:v>
                </c:pt>
                <c:pt idx="4">
                  <c:v>93.52</c:v>
                </c:pt>
              </c:numCache>
            </c:numRef>
          </c:val>
          <c:extLst>
            <c:ext xmlns:c16="http://schemas.microsoft.com/office/drawing/2014/chart" uri="{C3380CC4-5D6E-409C-BE32-E72D297353CC}">
              <c16:uniqueId val="{00000000-A4D3-4AD1-BB2E-43AA63304D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94.56</c:v>
                </c:pt>
                <c:pt idx="3">
                  <c:v>94.75</c:v>
                </c:pt>
                <c:pt idx="4">
                  <c:v>94.92</c:v>
                </c:pt>
              </c:numCache>
            </c:numRef>
          </c:val>
          <c:smooth val="0"/>
          <c:extLst>
            <c:ext xmlns:c16="http://schemas.microsoft.com/office/drawing/2014/chart" uri="{C3380CC4-5D6E-409C-BE32-E72D297353CC}">
              <c16:uniqueId val="{00000001-A4D3-4AD1-BB2E-43AA63304D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108.48</c:v>
                </c:pt>
                <c:pt idx="3">
                  <c:v>102.44</c:v>
                </c:pt>
                <c:pt idx="4">
                  <c:v>99.92</c:v>
                </c:pt>
              </c:numCache>
            </c:numRef>
          </c:val>
          <c:extLst>
            <c:ext xmlns:c16="http://schemas.microsoft.com/office/drawing/2014/chart" uri="{C3380CC4-5D6E-409C-BE32-E72D297353CC}">
              <c16:uniqueId val="{00000000-CDE7-4968-826D-F35C94CCCF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106.55</c:v>
                </c:pt>
                <c:pt idx="3">
                  <c:v>106.01</c:v>
                </c:pt>
                <c:pt idx="4">
                  <c:v>105.5</c:v>
                </c:pt>
              </c:numCache>
            </c:numRef>
          </c:val>
          <c:smooth val="0"/>
          <c:extLst>
            <c:ext xmlns:c16="http://schemas.microsoft.com/office/drawing/2014/chart" uri="{C3380CC4-5D6E-409C-BE32-E72D297353CC}">
              <c16:uniqueId val="{00000001-CDE7-4968-826D-F35C94CCCF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3.14</c:v>
                </c:pt>
                <c:pt idx="3">
                  <c:v>6.23</c:v>
                </c:pt>
                <c:pt idx="4">
                  <c:v>9.25</c:v>
                </c:pt>
              </c:numCache>
            </c:numRef>
          </c:val>
          <c:extLst>
            <c:ext xmlns:c16="http://schemas.microsoft.com/office/drawing/2014/chart" uri="{C3380CC4-5D6E-409C-BE32-E72D297353CC}">
              <c16:uniqueId val="{00000000-8885-4B3A-AFFC-DD5E41C5DC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28.87</c:v>
                </c:pt>
                <c:pt idx="3">
                  <c:v>31.34</c:v>
                </c:pt>
                <c:pt idx="4">
                  <c:v>32.909999999999997</c:v>
                </c:pt>
              </c:numCache>
            </c:numRef>
          </c:val>
          <c:smooth val="0"/>
          <c:extLst>
            <c:ext xmlns:c16="http://schemas.microsoft.com/office/drawing/2014/chart" uri="{C3380CC4-5D6E-409C-BE32-E72D297353CC}">
              <c16:uniqueId val="{00000001-8885-4B3A-AFFC-DD5E41C5DC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0.78</c:v>
                </c:pt>
                <c:pt idx="3">
                  <c:v>0.77</c:v>
                </c:pt>
                <c:pt idx="4">
                  <c:v>2.1</c:v>
                </c:pt>
              </c:numCache>
            </c:numRef>
          </c:val>
          <c:extLst>
            <c:ext xmlns:c16="http://schemas.microsoft.com/office/drawing/2014/chart" uri="{C3380CC4-5D6E-409C-BE32-E72D297353CC}">
              <c16:uniqueId val="{00000000-3552-4D6C-95F2-B18795841D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5.64</c:v>
                </c:pt>
                <c:pt idx="3">
                  <c:v>6.43</c:v>
                </c:pt>
                <c:pt idx="4">
                  <c:v>7.75</c:v>
                </c:pt>
              </c:numCache>
            </c:numRef>
          </c:val>
          <c:smooth val="0"/>
          <c:extLst>
            <c:ext xmlns:c16="http://schemas.microsoft.com/office/drawing/2014/chart" uri="{C3380CC4-5D6E-409C-BE32-E72D297353CC}">
              <c16:uniqueId val="{00000001-3552-4D6C-95F2-B18795841DE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F54-41A0-AFD3-CE584E748A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5.95</c:v>
                </c:pt>
                <c:pt idx="3">
                  <c:v>5.27</c:v>
                </c:pt>
                <c:pt idx="4">
                  <c:v>4.83</c:v>
                </c:pt>
              </c:numCache>
            </c:numRef>
          </c:val>
          <c:smooth val="0"/>
          <c:extLst>
            <c:ext xmlns:c16="http://schemas.microsoft.com/office/drawing/2014/chart" uri="{C3380CC4-5D6E-409C-BE32-E72D297353CC}">
              <c16:uniqueId val="{00000001-6F54-41A0-AFD3-CE584E748A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43.09</c:v>
                </c:pt>
                <c:pt idx="3">
                  <c:v>43.89</c:v>
                </c:pt>
                <c:pt idx="4">
                  <c:v>36.659999999999997</c:v>
                </c:pt>
              </c:numCache>
            </c:numRef>
          </c:val>
          <c:extLst>
            <c:ext xmlns:c16="http://schemas.microsoft.com/office/drawing/2014/chart" uri="{C3380CC4-5D6E-409C-BE32-E72D297353CC}">
              <c16:uniqueId val="{00000000-A588-40B2-A4BB-1C0B45504F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72.930000000000007</c:v>
                </c:pt>
                <c:pt idx="3">
                  <c:v>80.08</c:v>
                </c:pt>
                <c:pt idx="4">
                  <c:v>87.33</c:v>
                </c:pt>
              </c:numCache>
            </c:numRef>
          </c:val>
          <c:smooth val="0"/>
          <c:extLst>
            <c:ext xmlns:c16="http://schemas.microsoft.com/office/drawing/2014/chart" uri="{C3380CC4-5D6E-409C-BE32-E72D297353CC}">
              <c16:uniqueId val="{00000001-A588-40B2-A4BB-1C0B45504FB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1005.39</c:v>
                </c:pt>
                <c:pt idx="3">
                  <c:v>933.21</c:v>
                </c:pt>
                <c:pt idx="4">
                  <c:v>894.16</c:v>
                </c:pt>
              </c:numCache>
            </c:numRef>
          </c:val>
          <c:extLst>
            <c:ext xmlns:c16="http://schemas.microsoft.com/office/drawing/2014/chart" uri="{C3380CC4-5D6E-409C-BE32-E72D297353CC}">
              <c16:uniqueId val="{00000000-4923-4795-A645-0DC9C6CC07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730.52</c:v>
                </c:pt>
                <c:pt idx="3">
                  <c:v>672.33</c:v>
                </c:pt>
                <c:pt idx="4">
                  <c:v>668.8</c:v>
                </c:pt>
              </c:numCache>
            </c:numRef>
          </c:val>
          <c:smooth val="0"/>
          <c:extLst>
            <c:ext xmlns:c16="http://schemas.microsoft.com/office/drawing/2014/chart" uri="{C3380CC4-5D6E-409C-BE32-E72D297353CC}">
              <c16:uniqueId val="{00000001-4923-4795-A645-0DC9C6CC07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92.97</c:v>
                </c:pt>
                <c:pt idx="3">
                  <c:v>94.44</c:v>
                </c:pt>
                <c:pt idx="4">
                  <c:v>94.19</c:v>
                </c:pt>
              </c:numCache>
            </c:numRef>
          </c:val>
          <c:extLst>
            <c:ext xmlns:c16="http://schemas.microsoft.com/office/drawing/2014/chart" uri="{C3380CC4-5D6E-409C-BE32-E72D297353CC}">
              <c16:uniqueId val="{00000000-5BCB-4259-85EF-439CE9F727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98.61</c:v>
                </c:pt>
                <c:pt idx="3">
                  <c:v>98.75</c:v>
                </c:pt>
                <c:pt idx="4">
                  <c:v>98.36</c:v>
                </c:pt>
              </c:numCache>
            </c:numRef>
          </c:val>
          <c:smooth val="0"/>
          <c:extLst>
            <c:ext xmlns:c16="http://schemas.microsoft.com/office/drawing/2014/chart" uri="{C3380CC4-5D6E-409C-BE32-E72D297353CC}">
              <c16:uniqueId val="{00000001-5BCB-4259-85EF-439CE9F727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B030-4F17-8F94-79FDA1CF43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141.24</c:v>
                </c:pt>
                <c:pt idx="3">
                  <c:v>142.03</c:v>
                </c:pt>
                <c:pt idx="4">
                  <c:v>142.11000000000001</c:v>
                </c:pt>
              </c:numCache>
            </c:numRef>
          </c:val>
          <c:smooth val="0"/>
          <c:extLst>
            <c:ext xmlns:c16="http://schemas.microsoft.com/office/drawing/2014/chart" uri="{C3380CC4-5D6E-409C-BE32-E72D297353CC}">
              <c16:uniqueId val="{00000001-B030-4F17-8F94-79FDA1CF43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【106.11】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【73.44】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【39.74】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【7.62】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15">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15">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野田市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6</v>
      </c>
      <c r="C7" s="30"/>
      <c r="D7" s="30"/>
      <c r="E7" s="30"/>
      <c r="F7" s="30"/>
      <c r="G7" s="30"/>
      <c r="H7" s="30"/>
      <c r="I7" s="30" t="s">
        <v>12</v>
      </c>
      <c r="J7" s="30"/>
      <c r="K7" s="30"/>
      <c r="L7" s="30"/>
      <c r="M7" s="30"/>
      <c r="N7" s="30"/>
      <c r="O7" s="30"/>
      <c r="P7" s="30" t="s">
        <v>5</v>
      </c>
      <c r="Q7" s="30"/>
      <c r="R7" s="30"/>
      <c r="S7" s="30"/>
      <c r="T7" s="30"/>
      <c r="U7" s="30"/>
      <c r="V7" s="30"/>
      <c r="W7" s="30" t="s">
        <v>14</v>
      </c>
      <c r="X7" s="30"/>
      <c r="Y7" s="30"/>
      <c r="Z7" s="30"/>
      <c r="AA7" s="30"/>
      <c r="AB7" s="30"/>
      <c r="AC7" s="30"/>
      <c r="AD7" s="30" t="s">
        <v>4</v>
      </c>
      <c r="AE7" s="30"/>
      <c r="AF7" s="30"/>
      <c r="AG7" s="30"/>
      <c r="AH7" s="30"/>
      <c r="AI7" s="30"/>
      <c r="AJ7" s="30"/>
      <c r="AK7" s="3"/>
      <c r="AL7" s="30" t="s">
        <v>0</v>
      </c>
      <c r="AM7" s="30"/>
      <c r="AN7" s="30"/>
      <c r="AO7" s="30"/>
      <c r="AP7" s="30"/>
      <c r="AQ7" s="30"/>
      <c r="AR7" s="30"/>
      <c r="AS7" s="30"/>
      <c r="AT7" s="30" t="s">
        <v>10</v>
      </c>
      <c r="AU7" s="30"/>
      <c r="AV7" s="30"/>
      <c r="AW7" s="30"/>
      <c r="AX7" s="30"/>
      <c r="AY7" s="30"/>
      <c r="AZ7" s="30"/>
      <c r="BA7" s="30"/>
      <c r="BB7" s="30" t="s">
        <v>16</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Ac1</v>
      </c>
      <c r="X8" s="34"/>
      <c r="Y8" s="34"/>
      <c r="Z8" s="34"/>
      <c r="AA8" s="34"/>
      <c r="AB8" s="34"/>
      <c r="AC8" s="34"/>
      <c r="AD8" s="35" t="str">
        <f>データ!$M$6</f>
        <v>非設置</v>
      </c>
      <c r="AE8" s="35"/>
      <c r="AF8" s="35"/>
      <c r="AG8" s="35"/>
      <c r="AH8" s="35"/>
      <c r="AI8" s="35"/>
      <c r="AJ8" s="35"/>
      <c r="AK8" s="3"/>
      <c r="AL8" s="36">
        <f>データ!S6</f>
        <v>153661</v>
      </c>
      <c r="AM8" s="36"/>
      <c r="AN8" s="36"/>
      <c r="AO8" s="36"/>
      <c r="AP8" s="36"/>
      <c r="AQ8" s="36"/>
      <c r="AR8" s="36"/>
      <c r="AS8" s="36"/>
      <c r="AT8" s="37">
        <f>データ!T6</f>
        <v>103.55</v>
      </c>
      <c r="AU8" s="37"/>
      <c r="AV8" s="37"/>
      <c r="AW8" s="37"/>
      <c r="AX8" s="37"/>
      <c r="AY8" s="37"/>
      <c r="AZ8" s="37"/>
      <c r="BA8" s="37"/>
      <c r="BB8" s="37">
        <f>データ!U6</f>
        <v>1483.93</v>
      </c>
      <c r="BC8" s="37"/>
      <c r="BD8" s="37"/>
      <c r="BE8" s="37"/>
      <c r="BF8" s="37"/>
      <c r="BG8" s="37"/>
      <c r="BH8" s="37"/>
      <c r="BI8" s="37"/>
      <c r="BJ8" s="3"/>
      <c r="BK8" s="3"/>
      <c r="BL8" s="38" t="s">
        <v>11</v>
      </c>
      <c r="BM8" s="39"/>
      <c r="BN8" s="40" t="s">
        <v>19</v>
      </c>
      <c r="BO8" s="40"/>
      <c r="BP8" s="40"/>
      <c r="BQ8" s="40"/>
      <c r="BR8" s="40"/>
      <c r="BS8" s="40"/>
      <c r="BT8" s="40"/>
      <c r="BU8" s="40"/>
      <c r="BV8" s="40"/>
      <c r="BW8" s="40"/>
      <c r="BX8" s="40"/>
      <c r="BY8" s="41"/>
    </row>
    <row r="9" spans="1:78" ht="18.75" customHeight="1" x14ac:dyDescent="0.15">
      <c r="A9" s="2"/>
      <c r="B9" s="30" t="s">
        <v>21</v>
      </c>
      <c r="C9" s="30"/>
      <c r="D9" s="30"/>
      <c r="E9" s="30"/>
      <c r="F9" s="30"/>
      <c r="G9" s="30"/>
      <c r="H9" s="30"/>
      <c r="I9" s="30" t="s">
        <v>22</v>
      </c>
      <c r="J9" s="30"/>
      <c r="K9" s="30"/>
      <c r="L9" s="30"/>
      <c r="M9" s="30"/>
      <c r="N9" s="30"/>
      <c r="O9" s="30"/>
      <c r="P9" s="30" t="s">
        <v>24</v>
      </c>
      <c r="Q9" s="30"/>
      <c r="R9" s="30"/>
      <c r="S9" s="30"/>
      <c r="T9" s="30"/>
      <c r="U9" s="30"/>
      <c r="V9" s="30"/>
      <c r="W9" s="30" t="s">
        <v>25</v>
      </c>
      <c r="X9" s="30"/>
      <c r="Y9" s="30"/>
      <c r="Z9" s="30"/>
      <c r="AA9" s="30"/>
      <c r="AB9" s="30"/>
      <c r="AC9" s="30"/>
      <c r="AD9" s="30" t="s">
        <v>20</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32</v>
      </c>
      <c r="BC9" s="30"/>
      <c r="BD9" s="30"/>
      <c r="BE9" s="30"/>
      <c r="BF9" s="30"/>
      <c r="BG9" s="30"/>
      <c r="BH9" s="30"/>
      <c r="BI9" s="30"/>
      <c r="BJ9" s="3"/>
      <c r="BK9" s="3"/>
      <c r="BL9" s="42" t="s">
        <v>33</v>
      </c>
      <c r="BM9" s="43"/>
      <c r="BN9" s="44" t="s">
        <v>35</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80.41</v>
      </c>
      <c r="J10" s="37"/>
      <c r="K10" s="37"/>
      <c r="L10" s="37"/>
      <c r="M10" s="37"/>
      <c r="N10" s="37"/>
      <c r="O10" s="37"/>
      <c r="P10" s="37">
        <f>データ!P6</f>
        <v>71.28</v>
      </c>
      <c r="Q10" s="37"/>
      <c r="R10" s="37"/>
      <c r="S10" s="37"/>
      <c r="T10" s="37"/>
      <c r="U10" s="37"/>
      <c r="V10" s="37"/>
      <c r="W10" s="37">
        <f>データ!Q6</f>
        <v>80.459999999999994</v>
      </c>
      <c r="X10" s="37"/>
      <c r="Y10" s="37"/>
      <c r="Z10" s="37"/>
      <c r="AA10" s="37"/>
      <c r="AB10" s="37"/>
      <c r="AC10" s="37"/>
      <c r="AD10" s="36">
        <f>データ!R6</f>
        <v>2310</v>
      </c>
      <c r="AE10" s="36"/>
      <c r="AF10" s="36"/>
      <c r="AG10" s="36"/>
      <c r="AH10" s="36"/>
      <c r="AI10" s="36"/>
      <c r="AJ10" s="36"/>
      <c r="AK10" s="2"/>
      <c r="AL10" s="36">
        <f>データ!V6</f>
        <v>109481</v>
      </c>
      <c r="AM10" s="36"/>
      <c r="AN10" s="36"/>
      <c r="AO10" s="36"/>
      <c r="AP10" s="36"/>
      <c r="AQ10" s="36"/>
      <c r="AR10" s="36"/>
      <c r="AS10" s="36"/>
      <c r="AT10" s="37">
        <f>データ!W6</f>
        <v>18.66</v>
      </c>
      <c r="AU10" s="37"/>
      <c r="AV10" s="37"/>
      <c r="AW10" s="37"/>
      <c r="AX10" s="37"/>
      <c r="AY10" s="37"/>
      <c r="AZ10" s="37"/>
      <c r="BA10" s="37"/>
      <c r="BB10" s="37">
        <f>データ!X6</f>
        <v>5867.15</v>
      </c>
      <c r="BC10" s="37"/>
      <c r="BD10" s="37"/>
      <c r="BE10" s="37"/>
      <c r="BF10" s="37"/>
      <c r="BG10" s="37"/>
      <c r="BH10" s="37"/>
      <c r="BI10" s="37"/>
      <c r="BJ10" s="2"/>
      <c r="BK10" s="2"/>
      <c r="BL10" s="68" t="s">
        <v>36</v>
      </c>
      <c r="BM10" s="69"/>
      <c r="BN10" s="70" t="s">
        <v>15</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37</v>
      </c>
      <c r="BM11" s="48"/>
      <c r="BN11" s="48"/>
      <c r="BO11" s="48"/>
      <c r="BP11" s="48"/>
      <c r="BQ11" s="48"/>
      <c r="BR11" s="48"/>
      <c r="BS11" s="48"/>
      <c r="BT11" s="48"/>
      <c r="BU11" s="48"/>
      <c r="BV11" s="48"/>
      <c r="BW11" s="48"/>
      <c r="BX11" s="48"/>
      <c r="BY11" s="48"/>
      <c r="BZ11" s="4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15">
      <c r="A14" s="2"/>
      <c r="B14" s="50" t="s">
        <v>27</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38</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2" t="s">
        <v>113</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6" t="s">
        <v>40</v>
      </c>
      <c r="BM45" s="57"/>
      <c r="BN45" s="57"/>
      <c r="BO45" s="57"/>
      <c r="BP45" s="57"/>
      <c r="BQ45" s="57"/>
      <c r="BR45" s="57"/>
      <c r="BS45" s="57"/>
      <c r="BT45" s="57"/>
      <c r="BU45" s="57"/>
      <c r="BV45" s="57"/>
      <c r="BW45" s="57"/>
      <c r="BX45" s="57"/>
      <c r="BY45" s="57"/>
      <c r="BZ45" s="5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9"/>
      <c r="BM46" s="60"/>
      <c r="BN46" s="60"/>
      <c r="BO46" s="60"/>
      <c r="BP46" s="60"/>
      <c r="BQ46" s="60"/>
      <c r="BR46" s="60"/>
      <c r="BS46" s="60"/>
      <c r="BT46" s="60"/>
      <c r="BU46" s="60"/>
      <c r="BV46" s="60"/>
      <c r="BW46" s="60"/>
      <c r="BX46" s="60"/>
      <c r="BY46" s="60"/>
      <c r="BZ46" s="6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2"/>
      <c r="BM58" s="63"/>
      <c r="BN58" s="63"/>
      <c r="BO58" s="63"/>
      <c r="BP58" s="63"/>
      <c r="BQ58" s="63"/>
      <c r="BR58" s="63"/>
      <c r="BS58" s="63"/>
      <c r="BT58" s="63"/>
      <c r="BU58" s="63"/>
      <c r="BV58" s="63"/>
      <c r="BW58" s="63"/>
      <c r="BX58" s="63"/>
      <c r="BY58" s="63"/>
      <c r="BZ58" s="6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2"/>
      <c r="BM59" s="63"/>
      <c r="BN59" s="63"/>
      <c r="BO59" s="63"/>
      <c r="BP59" s="63"/>
      <c r="BQ59" s="63"/>
      <c r="BR59" s="63"/>
      <c r="BS59" s="63"/>
      <c r="BT59" s="63"/>
      <c r="BU59" s="63"/>
      <c r="BV59" s="63"/>
      <c r="BW59" s="63"/>
      <c r="BX59" s="63"/>
      <c r="BY59" s="63"/>
      <c r="BZ59" s="64"/>
    </row>
    <row r="60" spans="1:78" ht="13.5" customHeight="1" x14ac:dyDescent="0.15">
      <c r="A60" s="2"/>
      <c r="B60" s="53" t="s">
        <v>9</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2"/>
      <c r="BM60" s="63"/>
      <c r="BN60" s="63"/>
      <c r="BO60" s="63"/>
      <c r="BP60" s="63"/>
      <c r="BQ60" s="63"/>
      <c r="BR60" s="63"/>
      <c r="BS60" s="63"/>
      <c r="BT60" s="63"/>
      <c r="BU60" s="63"/>
      <c r="BV60" s="63"/>
      <c r="BW60" s="63"/>
      <c r="BX60" s="63"/>
      <c r="BY60" s="63"/>
      <c r="BZ60" s="64"/>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6" t="s">
        <v>8</v>
      </c>
      <c r="BM64" s="57"/>
      <c r="BN64" s="57"/>
      <c r="BO64" s="57"/>
      <c r="BP64" s="57"/>
      <c r="BQ64" s="57"/>
      <c r="BR64" s="57"/>
      <c r="BS64" s="57"/>
      <c r="BT64" s="57"/>
      <c r="BU64" s="57"/>
      <c r="BV64" s="57"/>
      <c r="BW64" s="57"/>
      <c r="BX64" s="57"/>
      <c r="BY64" s="57"/>
      <c r="BZ64" s="5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9"/>
      <c r="BM65" s="60"/>
      <c r="BN65" s="60"/>
      <c r="BO65" s="60"/>
      <c r="BP65" s="60"/>
      <c r="BQ65" s="60"/>
      <c r="BR65" s="60"/>
      <c r="BS65" s="60"/>
      <c r="BT65" s="60"/>
      <c r="BU65" s="60"/>
      <c r="BV65" s="60"/>
      <c r="BW65" s="60"/>
      <c r="BX65" s="60"/>
      <c r="BY65" s="60"/>
      <c r="BZ65" s="6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2" t="s">
        <v>112</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2"/>
      <c r="BM80" s="63"/>
      <c r="BN80" s="63"/>
      <c r="BO80" s="63"/>
      <c r="BP80" s="63"/>
      <c r="BQ80" s="63"/>
      <c r="BR80" s="63"/>
      <c r="BS80" s="63"/>
      <c r="BT80" s="63"/>
      <c r="BU80" s="63"/>
      <c r="BV80" s="63"/>
      <c r="BW80" s="63"/>
      <c r="BX80" s="63"/>
      <c r="BY80" s="63"/>
      <c r="BZ80" s="64"/>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2"/>
      <c r="BM81" s="63"/>
      <c r="BN81" s="63"/>
      <c r="BO81" s="63"/>
      <c r="BP81" s="63"/>
      <c r="BQ81" s="63"/>
      <c r="BR81" s="63"/>
      <c r="BS81" s="63"/>
      <c r="BT81" s="63"/>
      <c r="BU81" s="63"/>
      <c r="BV81" s="63"/>
      <c r="BW81" s="63"/>
      <c r="BX81" s="63"/>
      <c r="BY81" s="63"/>
      <c r="BZ81" s="64"/>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5"/>
      <c r="BM82" s="66"/>
      <c r="BN82" s="66"/>
      <c r="BO82" s="66"/>
      <c r="BP82" s="66"/>
      <c r="BQ82" s="66"/>
      <c r="BR82" s="66"/>
      <c r="BS82" s="66"/>
      <c r="BT82" s="66"/>
      <c r="BU82" s="66"/>
      <c r="BV82" s="66"/>
      <c r="BW82" s="66"/>
      <c r="BX82" s="66"/>
      <c r="BY82" s="66"/>
      <c r="BZ82" s="67"/>
    </row>
    <row r="83" spans="1:78" x14ac:dyDescent="0.15">
      <c r="C83" s="46" t="s">
        <v>41</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hidden="1" x14ac:dyDescent="0.15">
      <c r="B84" s="6" t="s">
        <v>42</v>
      </c>
      <c r="C84" s="6"/>
      <c r="D84" s="6"/>
      <c r="E84" s="6" t="s">
        <v>44</v>
      </c>
      <c r="F84" s="6" t="s">
        <v>45</v>
      </c>
      <c r="G84" s="6" t="s">
        <v>46</v>
      </c>
      <c r="H84" s="6" t="s">
        <v>39</v>
      </c>
      <c r="I84" s="6" t="s">
        <v>7</v>
      </c>
      <c r="J84" s="6" t="s">
        <v>47</v>
      </c>
      <c r="K84" s="6" t="s">
        <v>48</v>
      </c>
      <c r="L84" s="6" t="s">
        <v>31</v>
      </c>
      <c r="M84" s="6" t="s">
        <v>34</v>
      </c>
      <c r="N84" s="6" t="s">
        <v>50</v>
      </c>
      <c r="O84" s="6" t="s">
        <v>52</v>
      </c>
    </row>
    <row r="85" spans="1:78" hidden="1" x14ac:dyDescent="0.15">
      <c r="B85" s="6"/>
      <c r="C85" s="6"/>
      <c r="D85" s="6"/>
      <c r="E85" s="6" t="str">
        <f>データ!AI6</f>
        <v>【106.11】</v>
      </c>
      <c r="F85" s="6" t="str">
        <f>データ!AT6</f>
        <v>【3.15】</v>
      </c>
      <c r="G85" s="6" t="str">
        <f>データ!BE6</f>
        <v>【73.44】</v>
      </c>
      <c r="H85" s="6" t="str">
        <f>データ!BP6</f>
        <v>【652.82】</v>
      </c>
      <c r="I85" s="6" t="str">
        <f>データ!CA6</f>
        <v>【97.61】</v>
      </c>
      <c r="J85" s="6" t="str">
        <f>データ!CL6</f>
        <v>【138.29】</v>
      </c>
      <c r="K85" s="6" t="str">
        <f>データ!CW6</f>
        <v>【59.10】</v>
      </c>
      <c r="L85" s="6" t="str">
        <f>データ!DH6</f>
        <v>【95.82】</v>
      </c>
      <c r="M85" s="6" t="str">
        <f>データ!DS6</f>
        <v>【39.74】</v>
      </c>
      <c r="N85" s="6" t="str">
        <f>データ!ED6</f>
        <v>【7.62】</v>
      </c>
      <c r="O85" s="6" t="str">
        <f>データ!EO6</f>
        <v>【0.23】</v>
      </c>
    </row>
  </sheetData>
  <sheetProtection algorithmName="SHA-512" hashValue="ZhbNwKgfvZg5YYaNx5KvNKW7tI+juDLx93UkxaWpcex3i6QfH4Sxyu7/h5FVGIBxkeAUgEY9Mea3YfJQ1rfUsg==" saltValue="6DRYFiLHTukMY08vLUAad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18</v>
      </c>
      <c r="B3" s="16" t="s">
        <v>30</v>
      </c>
      <c r="C3" s="16" t="s">
        <v>56</v>
      </c>
      <c r="D3" s="16" t="s">
        <v>57</v>
      </c>
      <c r="E3" s="16" t="s">
        <v>3</v>
      </c>
      <c r="F3" s="16" t="s">
        <v>2</v>
      </c>
      <c r="G3" s="16" t="s">
        <v>23</v>
      </c>
      <c r="H3" s="72" t="s">
        <v>58</v>
      </c>
      <c r="I3" s="73"/>
      <c r="J3" s="73"/>
      <c r="K3" s="73"/>
      <c r="L3" s="73"/>
      <c r="M3" s="73"/>
      <c r="N3" s="73"/>
      <c r="O3" s="73"/>
      <c r="P3" s="73"/>
      <c r="Q3" s="73"/>
      <c r="R3" s="73"/>
      <c r="S3" s="73"/>
      <c r="T3" s="73"/>
      <c r="U3" s="73"/>
      <c r="V3" s="73"/>
      <c r="W3" s="73"/>
      <c r="X3" s="74"/>
      <c r="Y3" s="78" t="s">
        <v>51</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9</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59</v>
      </c>
      <c r="B4" s="17"/>
      <c r="C4" s="17"/>
      <c r="D4" s="17"/>
      <c r="E4" s="17"/>
      <c r="F4" s="17"/>
      <c r="G4" s="17"/>
      <c r="H4" s="75"/>
      <c r="I4" s="76"/>
      <c r="J4" s="76"/>
      <c r="K4" s="76"/>
      <c r="L4" s="76"/>
      <c r="M4" s="76"/>
      <c r="N4" s="76"/>
      <c r="O4" s="76"/>
      <c r="P4" s="76"/>
      <c r="Q4" s="76"/>
      <c r="R4" s="76"/>
      <c r="S4" s="76"/>
      <c r="T4" s="76"/>
      <c r="U4" s="76"/>
      <c r="V4" s="76"/>
      <c r="W4" s="76"/>
      <c r="X4" s="77"/>
      <c r="Y4" s="79" t="s">
        <v>49</v>
      </c>
      <c r="Z4" s="79"/>
      <c r="AA4" s="79"/>
      <c r="AB4" s="79"/>
      <c r="AC4" s="79"/>
      <c r="AD4" s="79"/>
      <c r="AE4" s="79"/>
      <c r="AF4" s="79"/>
      <c r="AG4" s="79"/>
      <c r="AH4" s="79"/>
      <c r="AI4" s="79"/>
      <c r="AJ4" s="79" t="s">
        <v>43</v>
      </c>
      <c r="AK4" s="79"/>
      <c r="AL4" s="79"/>
      <c r="AM4" s="79"/>
      <c r="AN4" s="79"/>
      <c r="AO4" s="79"/>
      <c r="AP4" s="79"/>
      <c r="AQ4" s="79"/>
      <c r="AR4" s="79"/>
      <c r="AS4" s="79"/>
      <c r="AT4" s="79"/>
      <c r="AU4" s="79" t="s">
        <v>26</v>
      </c>
      <c r="AV4" s="79"/>
      <c r="AW4" s="79"/>
      <c r="AX4" s="79"/>
      <c r="AY4" s="79"/>
      <c r="AZ4" s="79"/>
      <c r="BA4" s="79"/>
      <c r="BB4" s="79"/>
      <c r="BC4" s="79"/>
      <c r="BD4" s="79"/>
      <c r="BE4" s="79"/>
      <c r="BF4" s="79" t="s">
        <v>61</v>
      </c>
      <c r="BG4" s="79"/>
      <c r="BH4" s="79"/>
      <c r="BI4" s="79"/>
      <c r="BJ4" s="79"/>
      <c r="BK4" s="79"/>
      <c r="BL4" s="79"/>
      <c r="BM4" s="79"/>
      <c r="BN4" s="79"/>
      <c r="BO4" s="79"/>
      <c r="BP4" s="79"/>
      <c r="BQ4" s="79" t="s">
        <v>13</v>
      </c>
      <c r="BR4" s="79"/>
      <c r="BS4" s="79"/>
      <c r="BT4" s="79"/>
      <c r="BU4" s="79"/>
      <c r="BV4" s="79"/>
      <c r="BW4" s="79"/>
      <c r="BX4" s="79"/>
      <c r="BY4" s="79"/>
      <c r="BZ4" s="79"/>
      <c r="CA4" s="79"/>
      <c r="CB4" s="79" t="s">
        <v>60</v>
      </c>
      <c r="CC4" s="79"/>
      <c r="CD4" s="79"/>
      <c r="CE4" s="79"/>
      <c r="CF4" s="79"/>
      <c r="CG4" s="79"/>
      <c r="CH4" s="79"/>
      <c r="CI4" s="79"/>
      <c r="CJ4" s="79"/>
      <c r="CK4" s="79"/>
      <c r="CL4" s="79"/>
      <c r="CM4" s="79" t="s">
        <v>63</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8" x14ac:dyDescent="0.15">
      <c r="A5" s="14" t="s">
        <v>68</v>
      </c>
      <c r="B5" s="18"/>
      <c r="C5" s="18"/>
      <c r="D5" s="18"/>
      <c r="E5" s="18"/>
      <c r="F5" s="18"/>
      <c r="G5" s="18"/>
      <c r="H5" s="23" t="s">
        <v>55</v>
      </c>
      <c r="I5" s="23" t="s">
        <v>69</v>
      </c>
      <c r="J5" s="23" t="s">
        <v>70</v>
      </c>
      <c r="K5" s="23" t="s">
        <v>71</v>
      </c>
      <c r="L5" s="23" t="s">
        <v>72</v>
      </c>
      <c r="M5" s="23" t="s">
        <v>4</v>
      </c>
      <c r="N5" s="23" t="s">
        <v>73</v>
      </c>
      <c r="O5" s="23" t="s">
        <v>74</v>
      </c>
      <c r="P5" s="23" t="s">
        <v>75</v>
      </c>
      <c r="Q5" s="23" t="s">
        <v>76</v>
      </c>
      <c r="R5" s="23" t="s">
        <v>77</v>
      </c>
      <c r="S5" s="23" t="s">
        <v>78</v>
      </c>
      <c r="T5" s="23" t="s">
        <v>79</v>
      </c>
      <c r="U5" s="23" t="s">
        <v>62</v>
      </c>
      <c r="V5" s="23" t="s">
        <v>80</v>
      </c>
      <c r="W5" s="23" t="s">
        <v>81</v>
      </c>
      <c r="X5" s="23" t="s">
        <v>82</v>
      </c>
      <c r="Y5" s="23" t="s">
        <v>83</v>
      </c>
      <c r="Z5" s="23" t="s">
        <v>84</v>
      </c>
      <c r="AA5" s="23" t="s">
        <v>85</v>
      </c>
      <c r="AB5" s="23" t="s">
        <v>86</v>
      </c>
      <c r="AC5" s="23" t="s">
        <v>87</v>
      </c>
      <c r="AD5" s="23" t="s">
        <v>89</v>
      </c>
      <c r="AE5" s="23" t="s">
        <v>90</v>
      </c>
      <c r="AF5" s="23" t="s">
        <v>91</v>
      </c>
      <c r="AG5" s="23" t="s">
        <v>92</v>
      </c>
      <c r="AH5" s="23" t="s">
        <v>93</v>
      </c>
      <c r="AI5" s="23" t="s">
        <v>42</v>
      </c>
      <c r="AJ5" s="23" t="s">
        <v>83</v>
      </c>
      <c r="AK5" s="23" t="s">
        <v>84</v>
      </c>
      <c r="AL5" s="23" t="s">
        <v>85</v>
      </c>
      <c r="AM5" s="23" t="s">
        <v>86</v>
      </c>
      <c r="AN5" s="23" t="s">
        <v>87</v>
      </c>
      <c r="AO5" s="23" t="s">
        <v>89</v>
      </c>
      <c r="AP5" s="23" t="s">
        <v>90</v>
      </c>
      <c r="AQ5" s="23" t="s">
        <v>91</v>
      </c>
      <c r="AR5" s="23" t="s">
        <v>92</v>
      </c>
      <c r="AS5" s="23" t="s">
        <v>93</v>
      </c>
      <c r="AT5" s="23" t="s">
        <v>88</v>
      </c>
      <c r="AU5" s="23" t="s">
        <v>83</v>
      </c>
      <c r="AV5" s="23" t="s">
        <v>84</v>
      </c>
      <c r="AW5" s="23" t="s">
        <v>85</v>
      </c>
      <c r="AX5" s="23" t="s">
        <v>86</v>
      </c>
      <c r="AY5" s="23" t="s">
        <v>87</v>
      </c>
      <c r="AZ5" s="23" t="s">
        <v>89</v>
      </c>
      <c r="BA5" s="23" t="s">
        <v>90</v>
      </c>
      <c r="BB5" s="23" t="s">
        <v>91</v>
      </c>
      <c r="BC5" s="23" t="s">
        <v>92</v>
      </c>
      <c r="BD5" s="23" t="s">
        <v>93</v>
      </c>
      <c r="BE5" s="23" t="s">
        <v>88</v>
      </c>
      <c r="BF5" s="23" t="s">
        <v>83</v>
      </c>
      <c r="BG5" s="23" t="s">
        <v>84</v>
      </c>
      <c r="BH5" s="23" t="s">
        <v>85</v>
      </c>
      <c r="BI5" s="23" t="s">
        <v>86</v>
      </c>
      <c r="BJ5" s="23" t="s">
        <v>87</v>
      </c>
      <c r="BK5" s="23" t="s">
        <v>89</v>
      </c>
      <c r="BL5" s="23" t="s">
        <v>90</v>
      </c>
      <c r="BM5" s="23" t="s">
        <v>91</v>
      </c>
      <c r="BN5" s="23" t="s">
        <v>92</v>
      </c>
      <c r="BO5" s="23" t="s">
        <v>93</v>
      </c>
      <c r="BP5" s="23" t="s">
        <v>88</v>
      </c>
      <c r="BQ5" s="23" t="s">
        <v>83</v>
      </c>
      <c r="BR5" s="23" t="s">
        <v>84</v>
      </c>
      <c r="BS5" s="23" t="s">
        <v>85</v>
      </c>
      <c r="BT5" s="23" t="s">
        <v>86</v>
      </c>
      <c r="BU5" s="23" t="s">
        <v>87</v>
      </c>
      <c r="BV5" s="23" t="s">
        <v>89</v>
      </c>
      <c r="BW5" s="23" t="s">
        <v>90</v>
      </c>
      <c r="BX5" s="23" t="s">
        <v>91</v>
      </c>
      <c r="BY5" s="23" t="s">
        <v>92</v>
      </c>
      <c r="BZ5" s="23" t="s">
        <v>93</v>
      </c>
      <c r="CA5" s="23" t="s">
        <v>88</v>
      </c>
      <c r="CB5" s="23" t="s">
        <v>83</v>
      </c>
      <c r="CC5" s="23" t="s">
        <v>84</v>
      </c>
      <c r="CD5" s="23" t="s">
        <v>85</v>
      </c>
      <c r="CE5" s="23" t="s">
        <v>86</v>
      </c>
      <c r="CF5" s="23" t="s">
        <v>87</v>
      </c>
      <c r="CG5" s="23" t="s">
        <v>89</v>
      </c>
      <c r="CH5" s="23" t="s">
        <v>90</v>
      </c>
      <c r="CI5" s="23" t="s">
        <v>91</v>
      </c>
      <c r="CJ5" s="23" t="s">
        <v>92</v>
      </c>
      <c r="CK5" s="23" t="s">
        <v>93</v>
      </c>
      <c r="CL5" s="23" t="s">
        <v>88</v>
      </c>
      <c r="CM5" s="23" t="s">
        <v>83</v>
      </c>
      <c r="CN5" s="23" t="s">
        <v>84</v>
      </c>
      <c r="CO5" s="23" t="s">
        <v>85</v>
      </c>
      <c r="CP5" s="23" t="s">
        <v>86</v>
      </c>
      <c r="CQ5" s="23" t="s">
        <v>87</v>
      </c>
      <c r="CR5" s="23" t="s">
        <v>89</v>
      </c>
      <c r="CS5" s="23" t="s">
        <v>90</v>
      </c>
      <c r="CT5" s="23" t="s">
        <v>91</v>
      </c>
      <c r="CU5" s="23" t="s">
        <v>92</v>
      </c>
      <c r="CV5" s="23" t="s">
        <v>93</v>
      </c>
      <c r="CW5" s="23" t="s">
        <v>88</v>
      </c>
      <c r="CX5" s="23" t="s">
        <v>83</v>
      </c>
      <c r="CY5" s="23" t="s">
        <v>84</v>
      </c>
      <c r="CZ5" s="23" t="s">
        <v>85</v>
      </c>
      <c r="DA5" s="23" t="s">
        <v>86</v>
      </c>
      <c r="DB5" s="23" t="s">
        <v>87</v>
      </c>
      <c r="DC5" s="23" t="s">
        <v>89</v>
      </c>
      <c r="DD5" s="23" t="s">
        <v>90</v>
      </c>
      <c r="DE5" s="23" t="s">
        <v>91</v>
      </c>
      <c r="DF5" s="23" t="s">
        <v>92</v>
      </c>
      <c r="DG5" s="23" t="s">
        <v>93</v>
      </c>
      <c r="DH5" s="23" t="s">
        <v>88</v>
      </c>
      <c r="DI5" s="23" t="s">
        <v>83</v>
      </c>
      <c r="DJ5" s="23" t="s">
        <v>84</v>
      </c>
      <c r="DK5" s="23" t="s">
        <v>85</v>
      </c>
      <c r="DL5" s="23" t="s">
        <v>86</v>
      </c>
      <c r="DM5" s="23" t="s">
        <v>87</v>
      </c>
      <c r="DN5" s="23" t="s">
        <v>89</v>
      </c>
      <c r="DO5" s="23" t="s">
        <v>90</v>
      </c>
      <c r="DP5" s="23" t="s">
        <v>91</v>
      </c>
      <c r="DQ5" s="23" t="s">
        <v>92</v>
      </c>
      <c r="DR5" s="23" t="s">
        <v>93</v>
      </c>
      <c r="DS5" s="23" t="s">
        <v>88</v>
      </c>
      <c r="DT5" s="23" t="s">
        <v>83</v>
      </c>
      <c r="DU5" s="23" t="s">
        <v>84</v>
      </c>
      <c r="DV5" s="23" t="s">
        <v>85</v>
      </c>
      <c r="DW5" s="23" t="s">
        <v>86</v>
      </c>
      <c r="DX5" s="23" t="s">
        <v>87</v>
      </c>
      <c r="DY5" s="23" t="s">
        <v>89</v>
      </c>
      <c r="DZ5" s="23" t="s">
        <v>90</v>
      </c>
      <c r="EA5" s="23" t="s">
        <v>91</v>
      </c>
      <c r="EB5" s="23" t="s">
        <v>92</v>
      </c>
      <c r="EC5" s="23" t="s">
        <v>93</v>
      </c>
      <c r="ED5" s="23" t="s">
        <v>88</v>
      </c>
      <c r="EE5" s="23" t="s">
        <v>83</v>
      </c>
      <c r="EF5" s="23" t="s">
        <v>84</v>
      </c>
      <c r="EG5" s="23" t="s">
        <v>85</v>
      </c>
      <c r="EH5" s="23" t="s">
        <v>86</v>
      </c>
      <c r="EI5" s="23" t="s">
        <v>87</v>
      </c>
      <c r="EJ5" s="23" t="s">
        <v>89</v>
      </c>
      <c r="EK5" s="23" t="s">
        <v>90</v>
      </c>
      <c r="EL5" s="23" t="s">
        <v>91</v>
      </c>
      <c r="EM5" s="23" t="s">
        <v>92</v>
      </c>
      <c r="EN5" s="23" t="s">
        <v>93</v>
      </c>
      <c r="EO5" s="23" t="s">
        <v>88</v>
      </c>
    </row>
    <row r="6" spans="1:148" s="13" customFormat="1" x14ac:dyDescent="0.15">
      <c r="A6" s="14" t="s">
        <v>94</v>
      </c>
      <c r="B6" s="19">
        <f t="shared" ref="B6:X6" si="1">B7</f>
        <v>2022</v>
      </c>
      <c r="C6" s="19">
        <f t="shared" si="1"/>
        <v>122084</v>
      </c>
      <c r="D6" s="19">
        <f t="shared" si="1"/>
        <v>46</v>
      </c>
      <c r="E6" s="19">
        <f t="shared" si="1"/>
        <v>17</v>
      </c>
      <c r="F6" s="19">
        <f t="shared" si="1"/>
        <v>1</v>
      </c>
      <c r="G6" s="19">
        <f t="shared" si="1"/>
        <v>0</v>
      </c>
      <c r="H6" s="19" t="str">
        <f t="shared" si="1"/>
        <v>千葉県　野田市</v>
      </c>
      <c r="I6" s="19" t="str">
        <f t="shared" si="1"/>
        <v>法適用</v>
      </c>
      <c r="J6" s="19" t="str">
        <f t="shared" si="1"/>
        <v>下水道事業</v>
      </c>
      <c r="K6" s="19" t="str">
        <f t="shared" si="1"/>
        <v>公共下水道</v>
      </c>
      <c r="L6" s="19" t="str">
        <f t="shared" si="1"/>
        <v>Ac1</v>
      </c>
      <c r="M6" s="19" t="str">
        <f t="shared" si="1"/>
        <v>非設置</v>
      </c>
      <c r="N6" s="24" t="str">
        <f t="shared" si="1"/>
        <v>-</v>
      </c>
      <c r="O6" s="24">
        <f t="shared" si="1"/>
        <v>80.41</v>
      </c>
      <c r="P6" s="24">
        <f t="shared" si="1"/>
        <v>71.28</v>
      </c>
      <c r="Q6" s="24">
        <f t="shared" si="1"/>
        <v>80.459999999999994</v>
      </c>
      <c r="R6" s="24">
        <f t="shared" si="1"/>
        <v>2310</v>
      </c>
      <c r="S6" s="24">
        <f t="shared" si="1"/>
        <v>153661</v>
      </c>
      <c r="T6" s="24">
        <f t="shared" si="1"/>
        <v>103.55</v>
      </c>
      <c r="U6" s="24">
        <f t="shared" si="1"/>
        <v>1483.93</v>
      </c>
      <c r="V6" s="24">
        <f t="shared" si="1"/>
        <v>109481</v>
      </c>
      <c r="W6" s="24">
        <f t="shared" si="1"/>
        <v>18.66</v>
      </c>
      <c r="X6" s="24">
        <f t="shared" si="1"/>
        <v>5867.15</v>
      </c>
      <c r="Y6" s="28" t="str">
        <f t="shared" ref="Y6:AH6" si="2">IF(Y7="",NA(),Y7)</f>
        <v>-</v>
      </c>
      <c r="Z6" s="28" t="str">
        <f t="shared" si="2"/>
        <v>-</v>
      </c>
      <c r="AA6" s="28">
        <f t="shared" si="2"/>
        <v>108.48</v>
      </c>
      <c r="AB6" s="28">
        <f t="shared" si="2"/>
        <v>102.44</v>
      </c>
      <c r="AC6" s="28">
        <f t="shared" si="2"/>
        <v>99.92</v>
      </c>
      <c r="AD6" s="28" t="str">
        <f t="shared" si="2"/>
        <v>-</v>
      </c>
      <c r="AE6" s="28" t="str">
        <f t="shared" si="2"/>
        <v>-</v>
      </c>
      <c r="AF6" s="28">
        <f t="shared" si="2"/>
        <v>106.55</v>
      </c>
      <c r="AG6" s="28">
        <f t="shared" si="2"/>
        <v>106.01</v>
      </c>
      <c r="AH6" s="28">
        <f t="shared" si="2"/>
        <v>105.5</v>
      </c>
      <c r="AI6" s="24" t="str">
        <f>IF(AI7="","",IF(AI7="-","【-】","【"&amp;SUBSTITUTE(TEXT(AI7,"#,##0.00"),"-","△")&amp;"】"))</f>
        <v>【106.11】</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5.95</v>
      </c>
      <c r="AR6" s="28">
        <f t="shared" si="3"/>
        <v>5.27</v>
      </c>
      <c r="AS6" s="28">
        <f t="shared" si="3"/>
        <v>4.83</v>
      </c>
      <c r="AT6" s="24" t="str">
        <f>IF(AT7="","",IF(AT7="-","【-】","【"&amp;SUBSTITUTE(TEXT(AT7,"#,##0.00"),"-","△")&amp;"】"))</f>
        <v>【3.15】</v>
      </c>
      <c r="AU6" s="28" t="str">
        <f t="shared" ref="AU6:BD6" si="4">IF(AU7="",NA(),AU7)</f>
        <v>-</v>
      </c>
      <c r="AV6" s="28" t="str">
        <f t="shared" si="4"/>
        <v>-</v>
      </c>
      <c r="AW6" s="28">
        <f t="shared" si="4"/>
        <v>43.09</v>
      </c>
      <c r="AX6" s="28">
        <f t="shared" si="4"/>
        <v>43.89</v>
      </c>
      <c r="AY6" s="28">
        <f t="shared" si="4"/>
        <v>36.659999999999997</v>
      </c>
      <c r="AZ6" s="28" t="str">
        <f t="shared" si="4"/>
        <v>-</v>
      </c>
      <c r="BA6" s="28" t="str">
        <f t="shared" si="4"/>
        <v>-</v>
      </c>
      <c r="BB6" s="28">
        <f t="shared" si="4"/>
        <v>72.930000000000007</v>
      </c>
      <c r="BC6" s="28">
        <f t="shared" si="4"/>
        <v>80.08</v>
      </c>
      <c r="BD6" s="28">
        <f t="shared" si="4"/>
        <v>87.33</v>
      </c>
      <c r="BE6" s="24" t="str">
        <f>IF(BE7="","",IF(BE7="-","【-】","【"&amp;SUBSTITUTE(TEXT(BE7,"#,##0.00"),"-","△")&amp;"】"))</f>
        <v>【73.44】</v>
      </c>
      <c r="BF6" s="28" t="str">
        <f t="shared" ref="BF6:BO6" si="5">IF(BF7="",NA(),BF7)</f>
        <v>-</v>
      </c>
      <c r="BG6" s="28" t="str">
        <f t="shared" si="5"/>
        <v>-</v>
      </c>
      <c r="BH6" s="28">
        <f t="shared" si="5"/>
        <v>1005.39</v>
      </c>
      <c r="BI6" s="28">
        <f t="shared" si="5"/>
        <v>933.21</v>
      </c>
      <c r="BJ6" s="28">
        <f t="shared" si="5"/>
        <v>894.16</v>
      </c>
      <c r="BK6" s="28" t="str">
        <f t="shared" si="5"/>
        <v>-</v>
      </c>
      <c r="BL6" s="28" t="str">
        <f t="shared" si="5"/>
        <v>-</v>
      </c>
      <c r="BM6" s="28">
        <f t="shared" si="5"/>
        <v>730.52</v>
      </c>
      <c r="BN6" s="28">
        <f t="shared" si="5"/>
        <v>672.33</v>
      </c>
      <c r="BO6" s="28">
        <f t="shared" si="5"/>
        <v>668.8</v>
      </c>
      <c r="BP6" s="24" t="str">
        <f>IF(BP7="","",IF(BP7="-","【-】","【"&amp;SUBSTITUTE(TEXT(BP7,"#,##0.00"),"-","△")&amp;"】"))</f>
        <v>【652.82】</v>
      </c>
      <c r="BQ6" s="28" t="str">
        <f t="shared" ref="BQ6:BZ6" si="6">IF(BQ7="",NA(),BQ7)</f>
        <v>-</v>
      </c>
      <c r="BR6" s="28" t="str">
        <f t="shared" si="6"/>
        <v>-</v>
      </c>
      <c r="BS6" s="28">
        <f t="shared" si="6"/>
        <v>92.97</v>
      </c>
      <c r="BT6" s="28">
        <f t="shared" si="6"/>
        <v>94.44</v>
      </c>
      <c r="BU6" s="28">
        <f t="shared" si="6"/>
        <v>94.19</v>
      </c>
      <c r="BV6" s="28" t="str">
        <f t="shared" si="6"/>
        <v>-</v>
      </c>
      <c r="BW6" s="28" t="str">
        <f t="shared" si="6"/>
        <v>-</v>
      </c>
      <c r="BX6" s="28">
        <f t="shared" si="6"/>
        <v>98.61</v>
      </c>
      <c r="BY6" s="28">
        <f t="shared" si="6"/>
        <v>98.75</v>
      </c>
      <c r="BZ6" s="28">
        <f t="shared" si="6"/>
        <v>98.36</v>
      </c>
      <c r="CA6" s="24" t="str">
        <f>IF(CA7="","",IF(CA7="-","【-】","【"&amp;SUBSTITUTE(TEXT(CA7,"#,##0.00"),"-","△")&amp;"】"))</f>
        <v>【97.61】</v>
      </c>
      <c r="CB6" s="28" t="str">
        <f t="shared" ref="CB6:CK6" si="7">IF(CB7="",NA(),CB7)</f>
        <v>-</v>
      </c>
      <c r="CC6" s="28" t="str">
        <f t="shared" si="7"/>
        <v>-</v>
      </c>
      <c r="CD6" s="28">
        <f t="shared" si="7"/>
        <v>150</v>
      </c>
      <c r="CE6" s="28">
        <f t="shared" si="7"/>
        <v>150</v>
      </c>
      <c r="CF6" s="28">
        <f t="shared" si="7"/>
        <v>150</v>
      </c>
      <c r="CG6" s="28" t="str">
        <f t="shared" si="7"/>
        <v>-</v>
      </c>
      <c r="CH6" s="28" t="str">
        <f t="shared" si="7"/>
        <v>-</v>
      </c>
      <c r="CI6" s="28">
        <f t="shared" si="7"/>
        <v>141.24</v>
      </c>
      <c r="CJ6" s="28">
        <f t="shared" si="7"/>
        <v>142.03</v>
      </c>
      <c r="CK6" s="28">
        <f t="shared" si="7"/>
        <v>142.11000000000001</v>
      </c>
      <c r="CL6" s="24" t="str">
        <f>IF(CL7="","",IF(CL7="-","【-】","【"&amp;SUBSTITUTE(TEXT(CL7,"#,##0.00"),"-","△")&amp;"】"))</f>
        <v>【138.29】</v>
      </c>
      <c r="CM6" s="28" t="str">
        <f t="shared" ref="CM6:CV6" si="8">IF(CM7="",NA(),CM7)</f>
        <v>-</v>
      </c>
      <c r="CN6" s="28" t="str">
        <f t="shared" si="8"/>
        <v>-</v>
      </c>
      <c r="CO6" s="28" t="str">
        <f t="shared" si="8"/>
        <v>-</v>
      </c>
      <c r="CP6" s="28" t="str">
        <f t="shared" si="8"/>
        <v>-</v>
      </c>
      <c r="CQ6" s="28" t="str">
        <f t="shared" si="8"/>
        <v>-</v>
      </c>
      <c r="CR6" s="28" t="str">
        <f t="shared" si="8"/>
        <v>-</v>
      </c>
      <c r="CS6" s="28" t="str">
        <f t="shared" si="8"/>
        <v>-</v>
      </c>
      <c r="CT6" s="28">
        <f t="shared" si="8"/>
        <v>61.7</v>
      </c>
      <c r="CU6" s="28">
        <f t="shared" si="8"/>
        <v>63.04</v>
      </c>
      <c r="CV6" s="28">
        <f t="shared" si="8"/>
        <v>60.55</v>
      </c>
      <c r="CW6" s="24" t="str">
        <f>IF(CW7="","",IF(CW7="-","【-】","【"&amp;SUBSTITUTE(TEXT(CW7,"#,##0.00"),"-","△")&amp;"】"))</f>
        <v>【59.10】</v>
      </c>
      <c r="CX6" s="28" t="str">
        <f t="shared" ref="CX6:DG6" si="9">IF(CX7="",NA(),CX7)</f>
        <v>-</v>
      </c>
      <c r="CY6" s="28" t="str">
        <f t="shared" si="9"/>
        <v>-</v>
      </c>
      <c r="CZ6" s="28">
        <f t="shared" si="9"/>
        <v>93.22</v>
      </c>
      <c r="DA6" s="28">
        <f t="shared" si="9"/>
        <v>93.16</v>
      </c>
      <c r="DB6" s="28">
        <f t="shared" si="9"/>
        <v>93.52</v>
      </c>
      <c r="DC6" s="28" t="str">
        <f t="shared" si="9"/>
        <v>-</v>
      </c>
      <c r="DD6" s="28" t="str">
        <f t="shared" si="9"/>
        <v>-</v>
      </c>
      <c r="DE6" s="28">
        <f t="shared" si="9"/>
        <v>94.56</v>
      </c>
      <c r="DF6" s="28">
        <f t="shared" si="9"/>
        <v>94.75</v>
      </c>
      <c r="DG6" s="28">
        <f t="shared" si="9"/>
        <v>94.92</v>
      </c>
      <c r="DH6" s="24" t="str">
        <f>IF(DH7="","",IF(DH7="-","【-】","【"&amp;SUBSTITUTE(TEXT(DH7,"#,##0.00"),"-","△")&amp;"】"))</f>
        <v>【95.82】</v>
      </c>
      <c r="DI6" s="28" t="str">
        <f t="shared" ref="DI6:DR6" si="10">IF(DI7="",NA(),DI7)</f>
        <v>-</v>
      </c>
      <c r="DJ6" s="28" t="str">
        <f t="shared" si="10"/>
        <v>-</v>
      </c>
      <c r="DK6" s="28">
        <f t="shared" si="10"/>
        <v>3.14</v>
      </c>
      <c r="DL6" s="28">
        <f t="shared" si="10"/>
        <v>6.23</v>
      </c>
      <c r="DM6" s="28">
        <f t="shared" si="10"/>
        <v>9.25</v>
      </c>
      <c r="DN6" s="28" t="str">
        <f t="shared" si="10"/>
        <v>-</v>
      </c>
      <c r="DO6" s="28" t="str">
        <f t="shared" si="10"/>
        <v>-</v>
      </c>
      <c r="DP6" s="28">
        <f t="shared" si="10"/>
        <v>28.87</v>
      </c>
      <c r="DQ6" s="28">
        <f t="shared" si="10"/>
        <v>31.34</v>
      </c>
      <c r="DR6" s="28">
        <f t="shared" si="10"/>
        <v>32.909999999999997</v>
      </c>
      <c r="DS6" s="24" t="str">
        <f>IF(DS7="","",IF(DS7="-","【-】","【"&amp;SUBSTITUTE(TEXT(DS7,"#,##0.00"),"-","△")&amp;"】"))</f>
        <v>【39.74】</v>
      </c>
      <c r="DT6" s="28" t="str">
        <f t="shared" ref="DT6:EC6" si="11">IF(DT7="",NA(),DT7)</f>
        <v>-</v>
      </c>
      <c r="DU6" s="28" t="str">
        <f t="shared" si="11"/>
        <v>-</v>
      </c>
      <c r="DV6" s="28">
        <f t="shared" si="11"/>
        <v>0.78</v>
      </c>
      <c r="DW6" s="28">
        <f t="shared" si="11"/>
        <v>0.77</v>
      </c>
      <c r="DX6" s="28">
        <f t="shared" si="11"/>
        <v>2.1</v>
      </c>
      <c r="DY6" s="28" t="str">
        <f t="shared" si="11"/>
        <v>-</v>
      </c>
      <c r="DZ6" s="28" t="str">
        <f t="shared" si="11"/>
        <v>-</v>
      </c>
      <c r="EA6" s="28">
        <f t="shared" si="11"/>
        <v>5.64</v>
      </c>
      <c r="EB6" s="28">
        <f t="shared" si="11"/>
        <v>6.43</v>
      </c>
      <c r="EC6" s="28">
        <f t="shared" si="11"/>
        <v>7.75</v>
      </c>
      <c r="ED6" s="24" t="str">
        <f>IF(ED7="","",IF(ED7="-","【-】","【"&amp;SUBSTITUTE(TEXT(ED7,"#,##0.00"),"-","△")&amp;"】"))</f>
        <v>【7.62】</v>
      </c>
      <c r="EE6" s="28" t="str">
        <f t="shared" ref="EE6:EN6" si="12">IF(EE7="",NA(),EE7)</f>
        <v>-</v>
      </c>
      <c r="EF6" s="28" t="str">
        <f t="shared" si="12"/>
        <v>-</v>
      </c>
      <c r="EG6" s="24">
        <f t="shared" si="12"/>
        <v>0</v>
      </c>
      <c r="EH6" s="28">
        <f t="shared" si="12"/>
        <v>0.01</v>
      </c>
      <c r="EI6" s="24">
        <f t="shared" si="12"/>
        <v>0</v>
      </c>
      <c r="EJ6" s="28" t="str">
        <f t="shared" si="12"/>
        <v>-</v>
      </c>
      <c r="EK6" s="28" t="str">
        <f t="shared" si="12"/>
        <v>-</v>
      </c>
      <c r="EL6" s="28">
        <f t="shared" si="12"/>
        <v>0.19</v>
      </c>
      <c r="EM6" s="28">
        <f t="shared" si="12"/>
        <v>0.19</v>
      </c>
      <c r="EN6" s="28">
        <f t="shared" si="12"/>
        <v>0.21</v>
      </c>
      <c r="EO6" s="24" t="str">
        <f>IF(EO7="","",IF(EO7="-","【-】","【"&amp;SUBSTITUTE(TEXT(EO7,"#,##0.00"),"-","△")&amp;"】"))</f>
        <v>【0.23】</v>
      </c>
    </row>
    <row r="7" spans="1:148" s="13" customFormat="1" x14ac:dyDescent="0.15">
      <c r="A7" s="14"/>
      <c r="B7" s="20">
        <v>2022</v>
      </c>
      <c r="C7" s="20">
        <v>122084</v>
      </c>
      <c r="D7" s="20">
        <v>46</v>
      </c>
      <c r="E7" s="20">
        <v>17</v>
      </c>
      <c r="F7" s="20">
        <v>1</v>
      </c>
      <c r="G7" s="20">
        <v>0</v>
      </c>
      <c r="H7" s="20" t="s">
        <v>95</v>
      </c>
      <c r="I7" s="20" t="s">
        <v>96</v>
      </c>
      <c r="J7" s="20" t="s">
        <v>97</v>
      </c>
      <c r="K7" s="20" t="s">
        <v>98</v>
      </c>
      <c r="L7" s="20" t="s">
        <v>99</v>
      </c>
      <c r="M7" s="20" t="s">
        <v>100</v>
      </c>
      <c r="N7" s="25" t="s">
        <v>101</v>
      </c>
      <c r="O7" s="25">
        <v>80.41</v>
      </c>
      <c r="P7" s="25">
        <v>71.28</v>
      </c>
      <c r="Q7" s="25">
        <v>80.459999999999994</v>
      </c>
      <c r="R7" s="25">
        <v>2310</v>
      </c>
      <c r="S7" s="25">
        <v>153661</v>
      </c>
      <c r="T7" s="25">
        <v>103.55</v>
      </c>
      <c r="U7" s="25">
        <v>1483.93</v>
      </c>
      <c r="V7" s="25">
        <v>109481</v>
      </c>
      <c r="W7" s="25">
        <v>18.66</v>
      </c>
      <c r="X7" s="25">
        <v>5867.15</v>
      </c>
      <c r="Y7" s="25" t="s">
        <v>101</v>
      </c>
      <c r="Z7" s="25" t="s">
        <v>101</v>
      </c>
      <c r="AA7" s="25">
        <v>108.48</v>
      </c>
      <c r="AB7" s="25">
        <v>102.44</v>
      </c>
      <c r="AC7" s="25">
        <v>99.92</v>
      </c>
      <c r="AD7" s="25" t="s">
        <v>101</v>
      </c>
      <c r="AE7" s="25" t="s">
        <v>101</v>
      </c>
      <c r="AF7" s="25">
        <v>106.55</v>
      </c>
      <c r="AG7" s="25">
        <v>106.01</v>
      </c>
      <c r="AH7" s="25">
        <v>105.5</v>
      </c>
      <c r="AI7" s="25">
        <v>106.11</v>
      </c>
      <c r="AJ7" s="25" t="s">
        <v>101</v>
      </c>
      <c r="AK7" s="25" t="s">
        <v>101</v>
      </c>
      <c r="AL7" s="25">
        <v>0</v>
      </c>
      <c r="AM7" s="25">
        <v>0</v>
      </c>
      <c r="AN7" s="25">
        <v>0</v>
      </c>
      <c r="AO7" s="25" t="s">
        <v>101</v>
      </c>
      <c r="AP7" s="25" t="s">
        <v>101</v>
      </c>
      <c r="AQ7" s="25">
        <v>5.95</v>
      </c>
      <c r="AR7" s="25">
        <v>5.27</v>
      </c>
      <c r="AS7" s="25">
        <v>4.83</v>
      </c>
      <c r="AT7" s="25">
        <v>3.15</v>
      </c>
      <c r="AU7" s="25" t="s">
        <v>101</v>
      </c>
      <c r="AV7" s="25" t="s">
        <v>101</v>
      </c>
      <c r="AW7" s="25">
        <v>43.09</v>
      </c>
      <c r="AX7" s="25">
        <v>43.89</v>
      </c>
      <c r="AY7" s="25">
        <v>36.659999999999997</v>
      </c>
      <c r="AZ7" s="25" t="s">
        <v>101</v>
      </c>
      <c r="BA7" s="25" t="s">
        <v>101</v>
      </c>
      <c r="BB7" s="25">
        <v>72.930000000000007</v>
      </c>
      <c r="BC7" s="25">
        <v>80.08</v>
      </c>
      <c r="BD7" s="25">
        <v>87.33</v>
      </c>
      <c r="BE7" s="25">
        <v>73.44</v>
      </c>
      <c r="BF7" s="25" t="s">
        <v>101</v>
      </c>
      <c r="BG7" s="25" t="s">
        <v>101</v>
      </c>
      <c r="BH7" s="25">
        <v>1005.39</v>
      </c>
      <c r="BI7" s="25">
        <v>933.21</v>
      </c>
      <c r="BJ7" s="25">
        <v>894.16</v>
      </c>
      <c r="BK7" s="25" t="s">
        <v>101</v>
      </c>
      <c r="BL7" s="25" t="s">
        <v>101</v>
      </c>
      <c r="BM7" s="25">
        <v>730.52</v>
      </c>
      <c r="BN7" s="25">
        <v>672.33</v>
      </c>
      <c r="BO7" s="25">
        <v>668.8</v>
      </c>
      <c r="BP7" s="25">
        <v>652.82000000000005</v>
      </c>
      <c r="BQ7" s="25" t="s">
        <v>101</v>
      </c>
      <c r="BR7" s="25" t="s">
        <v>101</v>
      </c>
      <c r="BS7" s="25">
        <v>92.97</v>
      </c>
      <c r="BT7" s="25">
        <v>94.44</v>
      </c>
      <c r="BU7" s="25">
        <v>94.19</v>
      </c>
      <c r="BV7" s="25" t="s">
        <v>101</v>
      </c>
      <c r="BW7" s="25" t="s">
        <v>101</v>
      </c>
      <c r="BX7" s="25">
        <v>98.61</v>
      </c>
      <c r="BY7" s="25">
        <v>98.75</v>
      </c>
      <c r="BZ7" s="25">
        <v>98.36</v>
      </c>
      <c r="CA7" s="25">
        <v>97.61</v>
      </c>
      <c r="CB7" s="25" t="s">
        <v>101</v>
      </c>
      <c r="CC7" s="25" t="s">
        <v>101</v>
      </c>
      <c r="CD7" s="25">
        <v>150</v>
      </c>
      <c r="CE7" s="25">
        <v>150</v>
      </c>
      <c r="CF7" s="25">
        <v>150</v>
      </c>
      <c r="CG7" s="25" t="s">
        <v>101</v>
      </c>
      <c r="CH7" s="25" t="s">
        <v>101</v>
      </c>
      <c r="CI7" s="25">
        <v>141.24</v>
      </c>
      <c r="CJ7" s="25">
        <v>142.03</v>
      </c>
      <c r="CK7" s="25">
        <v>142.11000000000001</v>
      </c>
      <c r="CL7" s="25">
        <v>138.29</v>
      </c>
      <c r="CM7" s="25" t="s">
        <v>101</v>
      </c>
      <c r="CN7" s="25" t="s">
        <v>101</v>
      </c>
      <c r="CO7" s="25" t="s">
        <v>101</v>
      </c>
      <c r="CP7" s="25" t="s">
        <v>101</v>
      </c>
      <c r="CQ7" s="25" t="s">
        <v>101</v>
      </c>
      <c r="CR7" s="25" t="s">
        <v>101</v>
      </c>
      <c r="CS7" s="25" t="s">
        <v>101</v>
      </c>
      <c r="CT7" s="25">
        <v>61.7</v>
      </c>
      <c r="CU7" s="25">
        <v>63.04</v>
      </c>
      <c r="CV7" s="25">
        <v>60.55</v>
      </c>
      <c r="CW7" s="25">
        <v>59.1</v>
      </c>
      <c r="CX7" s="25" t="s">
        <v>101</v>
      </c>
      <c r="CY7" s="25" t="s">
        <v>101</v>
      </c>
      <c r="CZ7" s="25">
        <v>93.22</v>
      </c>
      <c r="DA7" s="25">
        <v>93.16</v>
      </c>
      <c r="DB7" s="25">
        <v>93.52</v>
      </c>
      <c r="DC7" s="25" t="s">
        <v>101</v>
      </c>
      <c r="DD7" s="25" t="s">
        <v>101</v>
      </c>
      <c r="DE7" s="25">
        <v>94.56</v>
      </c>
      <c r="DF7" s="25">
        <v>94.75</v>
      </c>
      <c r="DG7" s="25">
        <v>94.92</v>
      </c>
      <c r="DH7" s="25">
        <v>95.82</v>
      </c>
      <c r="DI7" s="25" t="s">
        <v>101</v>
      </c>
      <c r="DJ7" s="25" t="s">
        <v>101</v>
      </c>
      <c r="DK7" s="25">
        <v>3.14</v>
      </c>
      <c r="DL7" s="25">
        <v>6.23</v>
      </c>
      <c r="DM7" s="25">
        <v>9.25</v>
      </c>
      <c r="DN7" s="25" t="s">
        <v>101</v>
      </c>
      <c r="DO7" s="25" t="s">
        <v>101</v>
      </c>
      <c r="DP7" s="25">
        <v>28.87</v>
      </c>
      <c r="DQ7" s="25">
        <v>31.34</v>
      </c>
      <c r="DR7" s="25">
        <v>32.909999999999997</v>
      </c>
      <c r="DS7" s="25">
        <v>39.74</v>
      </c>
      <c r="DT7" s="25" t="s">
        <v>101</v>
      </c>
      <c r="DU7" s="25" t="s">
        <v>101</v>
      </c>
      <c r="DV7" s="25">
        <v>0.78</v>
      </c>
      <c r="DW7" s="25">
        <v>0.77</v>
      </c>
      <c r="DX7" s="25">
        <v>2.1</v>
      </c>
      <c r="DY7" s="25" t="s">
        <v>101</v>
      </c>
      <c r="DZ7" s="25" t="s">
        <v>101</v>
      </c>
      <c r="EA7" s="25">
        <v>5.64</v>
      </c>
      <c r="EB7" s="25">
        <v>6.43</v>
      </c>
      <c r="EC7" s="25">
        <v>7.75</v>
      </c>
      <c r="ED7" s="25">
        <v>7.62</v>
      </c>
      <c r="EE7" s="25" t="s">
        <v>101</v>
      </c>
      <c r="EF7" s="25" t="s">
        <v>101</v>
      </c>
      <c r="EG7" s="25">
        <v>0</v>
      </c>
      <c r="EH7" s="25">
        <v>0.01</v>
      </c>
      <c r="EI7" s="25">
        <v>0</v>
      </c>
      <c r="EJ7" s="25" t="s">
        <v>101</v>
      </c>
      <c r="EK7" s="25" t="s">
        <v>101</v>
      </c>
      <c r="EL7" s="25">
        <v>0.19</v>
      </c>
      <c r="EM7" s="25">
        <v>0.19</v>
      </c>
      <c r="EN7" s="25">
        <v>0.21</v>
      </c>
      <c r="EO7" s="25">
        <v>0.23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30</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市川 早紀</cp:lastModifiedBy>
  <dcterms:created xsi:type="dcterms:W3CDTF">2023-12-12T00:44:53Z</dcterms:created>
  <dcterms:modified xsi:type="dcterms:W3CDTF">2024-02-27T01:26:31Z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2024-01-30T02:43:50Z</vt:filetime>
  </property>
</Properties>
</file>