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別紙２（介護施設等整備事業交付金）" sheetId="2" r:id="rId1"/>
  </sheets>
  <externalReferences>
    <externalReference r:id="rId2"/>
  </externalReferences>
  <definedNames>
    <definedName name="_xlnm._FilterDatabase" localSheetId="0" hidden="1">'別紙２（介護施設等整備事業交付金）'!$A$5:$U$33</definedName>
    <definedName name="_xlnm.Print_Area" localSheetId="0">'別紙２（介護施設等整備事業交付金）'!$A$1:$R$32</definedName>
  </definedNames>
  <calcPr calcId="191029" iterate="1" iterateCount="1"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<sst xmlns="http://schemas.openxmlformats.org/spreadsheetml/2006/main" xmlns:r="http://schemas.openxmlformats.org/officeDocument/2006/relationships" count="64" uniqueCount="64">
  <si>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令和６年度　介護施設等整備事業補助金交付金補助対象施設の整備計画調査</t>
    <rPh sb="0" eb="1">
      <t>レイ</t>
    </rPh>
    <rPh sb="1" eb="2">
      <t>ワ</t>
    </rPh>
    <rPh sb="3" eb="5">
      <t>ネンド</t>
    </rPh>
    <rPh sb="6" eb="8">
      <t>カイゴ</t>
    </rPh>
    <rPh sb="8" eb="10">
      <t>シセツ</t>
    </rPh>
    <rPh sb="10" eb="11">
      <t>トウ</t>
    </rPh>
    <rPh sb="11" eb="13">
      <t>セイビ</t>
    </rPh>
    <rPh sb="13" eb="15">
      <t>ジギョウ</t>
    </rPh>
    <rPh sb="15" eb="18">
      <t>ホジョキン</t>
    </rPh>
    <rPh sb="18" eb="21">
      <t>コウフキン</t>
    </rPh>
    <rPh sb="21" eb="23">
      <t>ホジョ</t>
    </rPh>
    <rPh sb="23" eb="25">
      <t>タイショウ</t>
    </rPh>
    <rPh sb="25" eb="27">
      <t>シセツ</t>
    </rPh>
    <rPh sb="28" eb="30">
      <t>セイビ</t>
    </rPh>
    <rPh sb="30" eb="32">
      <t>ケイカク</t>
    </rPh>
    <rPh sb="32" eb="34">
      <t>チョウサ</t>
    </rPh>
    <phoneticPr fontId="2"/>
  </si>
  <si>
    <t>施設６</t>
    <rPh sb="0" eb="2">
      <t>シセツ</t>
    </rPh>
    <phoneticPr fontId="2"/>
  </si>
  <si>
    <t>施設１９</t>
    <rPh sb="0" eb="2">
      <t>シセツ</t>
    </rPh>
    <phoneticPr fontId="2"/>
  </si>
  <si>
    <t>施設５</t>
    <rPh sb="0" eb="2">
      <t>シセツ</t>
    </rPh>
    <phoneticPr fontId="2"/>
  </si>
  <si>
    <t>施設１</t>
    <rPh sb="0" eb="2">
      <t>シセツ</t>
    </rPh>
    <phoneticPr fontId="2"/>
  </si>
  <si>
    <t>記入例</t>
    <rPh sb="0" eb="2">
      <t>キニュウ</t>
    </rPh>
    <rPh sb="2" eb="3">
      <t>レイ</t>
    </rPh>
    <phoneticPr fontId="2"/>
  </si>
  <si>
    <t>施設２</t>
    <rPh sb="0" eb="2">
      <t>シセツ</t>
    </rPh>
    <phoneticPr fontId="2"/>
  </si>
  <si>
    <t>施設４</t>
    <rPh sb="0" eb="2">
      <t>シセツ</t>
    </rPh>
    <phoneticPr fontId="2"/>
  </si>
  <si>
    <t>件数</t>
    <rPh sb="0" eb="2">
      <t>ケンスウ</t>
    </rPh>
    <phoneticPr fontId="2"/>
  </si>
  <si>
    <t>第２</t>
    <rPh sb="0" eb="1">
      <t>ダイ</t>
    </rPh>
    <phoneticPr fontId="2"/>
  </si>
  <si>
    <t>施設１１</t>
    <rPh sb="0" eb="2">
      <t>シセツ</t>
    </rPh>
    <phoneticPr fontId="2"/>
  </si>
  <si>
    <t>施設３</t>
    <rPh sb="0" eb="2">
      <t>シセツ</t>
    </rPh>
    <phoneticPr fontId="2"/>
  </si>
  <si>
    <t>ー</t>
  </si>
  <si>
    <t>補助金
交付金
区分</t>
    <rPh sb="0" eb="3">
      <t>ホジョキン</t>
    </rPh>
    <rPh sb="4" eb="7">
      <t>コウフキン</t>
    </rPh>
    <rPh sb="8" eb="10">
      <t>クブン</t>
    </rPh>
    <phoneticPr fontId="2"/>
  </si>
  <si>
    <t>施設７</t>
    <rPh sb="0" eb="2">
      <t>シセツ</t>
    </rPh>
    <phoneticPr fontId="2"/>
  </si>
  <si>
    <t>施設１７</t>
    <rPh sb="0" eb="2">
      <t>シセツ</t>
    </rPh>
    <phoneticPr fontId="2"/>
  </si>
  <si>
    <t>施設８</t>
    <rPh sb="0" eb="2">
      <t>シセツ</t>
    </rPh>
    <phoneticPr fontId="2"/>
  </si>
  <si>
    <t>施設１５</t>
    <rPh sb="0" eb="2">
      <t>シセツ</t>
    </rPh>
    <phoneticPr fontId="2"/>
  </si>
  <si>
    <t>施設９</t>
    <rPh sb="0" eb="2">
      <t>シセツ</t>
    </rPh>
    <phoneticPr fontId="2"/>
  </si>
  <si>
    <t>選定審査
実施時期</t>
    <rPh sb="5" eb="7">
      <t>ジッシ</t>
    </rPh>
    <rPh sb="7" eb="9">
      <t>ジキ</t>
    </rPh>
    <phoneticPr fontId="2"/>
  </si>
  <si>
    <t>施設１０</t>
    <rPh sb="0" eb="2">
      <t>シセツ</t>
    </rPh>
    <phoneticPr fontId="2"/>
  </si>
  <si>
    <t>施設１２</t>
    <rPh sb="0" eb="2">
      <t>シセツ</t>
    </rPh>
    <phoneticPr fontId="2"/>
  </si>
  <si>
    <t>施設１３</t>
    <rPh sb="0" eb="2">
      <t>シセツ</t>
    </rPh>
    <phoneticPr fontId="2"/>
  </si>
  <si>
    <t>施設１４</t>
    <rPh sb="0" eb="2">
      <t>シセツ</t>
    </rPh>
    <phoneticPr fontId="2"/>
  </si>
  <si>
    <t>施設１６</t>
    <rPh sb="0" eb="2">
      <t>シセツ</t>
    </rPh>
    <phoneticPr fontId="2"/>
  </si>
  <si>
    <t>施設１８</t>
    <rPh sb="0" eb="2">
      <t>シセツ</t>
    </rPh>
    <phoneticPr fontId="2"/>
  </si>
  <si>
    <t>施設２０</t>
    <rPh sb="0" eb="2">
      <t>シセツ</t>
    </rPh>
    <phoneticPr fontId="2"/>
  </si>
  <si>
    <t>施設名</t>
    <rPh sb="0" eb="2">
      <t>シセツ</t>
    </rPh>
    <rPh sb="2" eb="3">
      <t>メイ</t>
    </rPh>
    <phoneticPr fontId="2"/>
  </si>
  <si>
    <t>施設２１</t>
    <rPh sb="0" eb="2">
      <t>シセツ</t>
    </rPh>
    <phoneticPr fontId="2"/>
  </si>
  <si>
    <t>施設２２</t>
    <rPh sb="0" eb="2">
      <t>シセツ</t>
    </rPh>
    <phoneticPr fontId="2"/>
  </si>
  <si>
    <t>市町村名</t>
  </si>
  <si>
    <t>施設２３</t>
    <rPh sb="0" eb="2">
      <t>シセツ</t>
    </rPh>
    <phoneticPr fontId="2"/>
  </si>
  <si>
    <t>施設２４</t>
    <rPh sb="0" eb="2">
      <t>シセツ</t>
    </rPh>
    <phoneticPr fontId="2"/>
  </si>
  <si>
    <t>施設２５</t>
    <rPh sb="0" eb="2">
      <t>シセツ</t>
    </rPh>
    <phoneticPr fontId="2"/>
  </si>
  <si>
    <t>施設２６</t>
    <rPh sb="0" eb="2">
      <t>シセツ</t>
    </rPh>
    <phoneticPr fontId="2"/>
  </si>
  <si>
    <t>補助金</t>
    <rPh sb="0" eb="3">
      <t>ホジョキン</t>
    </rPh>
    <phoneticPr fontId="2"/>
  </si>
  <si>
    <t>単価</t>
    <rPh sb="0" eb="2">
      <t>タンカ</t>
    </rPh>
    <phoneticPr fontId="2"/>
  </si>
  <si>
    <t>◆◆</t>
  </si>
  <si>
    <t>市町村名</t>
    <rPh sb="0" eb="3">
      <t>シチョウソン</t>
    </rPh>
    <rPh sb="3" eb="4">
      <t>メイ</t>
    </rPh>
    <phoneticPr fontId="2"/>
  </si>
  <si>
    <t>〇〇市</t>
    <rPh sb="2" eb="3">
      <t>シ</t>
    </rPh>
    <phoneticPr fontId="2"/>
  </si>
  <si>
    <t>介護保険事業計画・老人福祉計画との整合性</t>
    <rPh sb="0" eb="2">
      <t>カイゴ</t>
    </rPh>
    <rPh sb="2" eb="4">
      <t>ホケン</t>
    </rPh>
    <rPh sb="4" eb="6">
      <t>ジギョウ</t>
    </rPh>
    <rPh sb="6" eb="8">
      <t>ケイカク</t>
    </rPh>
    <rPh sb="9" eb="11">
      <t>ロウジン</t>
    </rPh>
    <rPh sb="11" eb="13">
      <t>フクシ</t>
    </rPh>
    <rPh sb="13" eb="15">
      <t>ケイカク</t>
    </rPh>
    <rPh sb="17" eb="20">
      <t>セイゴウセイ</t>
    </rPh>
    <phoneticPr fontId="2"/>
  </si>
  <si>
    <t>整備対象施設種別</t>
    <rPh sb="0" eb="2">
      <t>セイビ</t>
    </rPh>
    <rPh sb="2" eb="4">
      <t>タイショウ</t>
    </rPh>
    <rPh sb="7" eb="8">
      <t>ベツ</t>
    </rPh>
    <phoneticPr fontId="2"/>
  </si>
  <si>
    <t>法人名</t>
    <rPh sb="0" eb="2">
      <t>ホウジン</t>
    </rPh>
    <rPh sb="2" eb="3">
      <t>メイ</t>
    </rPh>
    <phoneticPr fontId="2"/>
  </si>
  <si>
    <t>日常生活圏域名</t>
    <rPh sb="0" eb="2">
      <t>ニチジョウ</t>
    </rPh>
    <rPh sb="2" eb="4">
      <t>セイカツ</t>
    </rPh>
    <rPh sb="4" eb="6">
      <t>ケンイキ</t>
    </rPh>
    <rPh sb="6" eb="7">
      <t>メイ</t>
    </rPh>
    <phoneticPr fontId="2"/>
  </si>
  <si>
    <t>医療社団法人法人××会</t>
    <rPh sb="0" eb="2">
      <t>イリョウ</t>
    </rPh>
    <rPh sb="2" eb="4">
      <t>シャダン</t>
    </rPh>
    <rPh sb="4" eb="6">
      <t>ホウジン</t>
    </rPh>
    <rPh sb="6" eb="8">
      <t>ホウジン</t>
    </rPh>
    <rPh sb="10" eb="11">
      <t>カイ</t>
    </rPh>
    <phoneticPr fontId="2"/>
  </si>
  <si>
    <t>交付金</t>
    <rPh sb="0" eb="3">
      <t>コウフキン</t>
    </rPh>
    <phoneticPr fontId="2"/>
  </si>
  <si>
    <t>公募
時期</t>
    <rPh sb="0" eb="2">
      <t>コウボ</t>
    </rPh>
    <rPh sb="3" eb="5">
      <t>ジキ</t>
    </rPh>
    <phoneticPr fontId="2"/>
  </si>
  <si>
    <t>開設
予定時期</t>
    <rPh sb="0" eb="2">
      <t>カイセツ</t>
    </rPh>
    <rPh sb="3" eb="5">
      <t>ヨテイ</t>
    </rPh>
    <rPh sb="5" eb="7">
      <t>ジキ</t>
    </rPh>
    <phoneticPr fontId="2"/>
  </si>
  <si>
    <t>備考欄　　　　　　　　　　　　　　　　　　　　　　　　　　　　　　　　　　　　　　　　　　　　　　　　　　　　　　　　　　　　　　　　　　　　　　　　　　　　　　　　　　　　　　　　　　　　　　　　　　　　　　　　　　　　　　　　　　　　　　　　　　　　　　　　　　　　　　　　　　　　　　　　　　　　　　　　　　　　　　　　　　　　　　　　　　　　　　　　　　　　　　　　　　　　　　　　　　</t>
    <rPh sb="0" eb="2">
      <t>ビコウ</t>
    </rPh>
    <rPh sb="2" eb="3">
      <t>ラン</t>
    </rPh>
    <phoneticPr fontId="2"/>
  </si>
  <si>
    <t>事業内容</t>
    <rPh sb="0" eb="2">
      <t>ジギョウ</t>
    </rPh>
    <rPh sb="2" eb="4">
      <t>ナイヨウ</t>
    </rPh>
    <phoneticPr fontId="2"/>
  </si>
  <si>
    <t>⑦_①既存の特別養護老人ホーム等のユニット化改修支援_多床室→ユニット</t>
  </si>
  <si>
    <t>大規模（広域型等）</t>
    <rPh sb="0" eb="3">
      <t>ダイキボ</t>
    </rPh>
    <rPh sb="4" eb="6">
      <t>コウイキ</t>
    </rPh>
    <rPh sb="6" eb="7">
      <t>ガタ</t>
    </rPh>
    <rPh sb="7" eb="8">
      <t>トウ</t>
    </rPh>
    <phoneticPr fontId="2"/>
  </si>
  <si>
    <t>転換整備（定員30人以上）</t>
    <rPh sb="0" eb="2">
      <t>テンカン</t>
    </rPh>
    <rPh sb="2" eb="4">
      <t>セイビ</t>
    </rPh>
    <rPh sb="5" eb="7">
      <t>テイイン</t>
    </rPh>
    <rPh sb="9" eb="10">
      <t>ニン</t>
    </rPh>
    <rPh sb="10" eb="12">
      <t>イジョウ</t>
    </rPh>
    <phoneticPr fontId="12"/>
  </si>
  <si>
    <t>基準単位数の合計</t>
    <rPh sb="0" eb="2">
      <t>キジュン</t>
    </rPh>
    <rPh sb="2" eb="5">
      <t>タンイスウ</t>
    </rPh>
    <rPh sb="6" eb="8">
      <t>ゴウケイ</t>
    </rPh>
    <phoneticPr fontId="2"/>
  </si>
  <si>
    <t>整備対象の
大規模／
小規模の別</t>
    <rPh sb="0" eb="2">
      <t>セイビ</t>
    </rPh>
    <rPh sb="2" eb="4">
      <t>タイショウ</t>
    </rPh>
    <rPh sb="6" eb="9">
      <t>ダイキボ</t>
    </rPh>
    <rPh sb="11" eb="14">
      <t>ショウキボ</t>
    </rPh>
    <rPh sb="15" eb="16">
      <t>ベツ</t>
    </rPh>
    <phoneticPr fontId="2"/>
  </si>
  <si>
    <t>小規模（地密型等）</t>
    <rPh sb="0" eb="3">
      <t>ショウキボ</t>
    </rPh>
    <rPh sb="4" eb="5">
      <t>チ</t>
    </rPh>
    <rPh sb="5" eb="6">
      <t>ミツ</t>
    </rPh>
    <rPh sb="6" eb="7">
      <t>ガタ</t>
    </rPh>
    <rPh sb="7" eb="8">
      <t>トウ</t>
    </rPh>
    <phoneticPr fontId="2"/>
  </si>
  <si>
    <t>介護医療院　現100床→150床
（別添○○市介護保険事業計画
抜粋資料参照）</t>
    <rPh sb="0" eb="2">
      <t>カイゴ</t>
    </rPh>
    <rPh sb="2" eb="4">
      <t>イリョウ</t>
    </rPh>
    <rPh sb="4" eb="5">
      <t>イン</t>
    </rPh>
    <rPh sb="6" eb="7">
      <t>ゲン</t>
    </rPh>
    <rPh sb="10" eb="11">
      <t>ユカ</t>
    </rPh>
    <rPh sb="15" eb="16">
      <t>ユカ</t>
    </rPh>
    <rPh sb="18" eb="20">
      <t>ベッテン</t>
    </rPh>
    <rPh sb="22" eb="23">
      <t>シ</t>
    </rPh>
    <rPh sb="23" eb="25">
      <t>カイゴ</t>
    </rPh>
    <rPh sb="25" eb="27">
      <t>ホケン</t>
    </rPh>
    <rPh sb="27" eb="29">
      <t>ジギョウ</t>
    </rPh>
    <rPh sb="29" eb="31">
      <t>ケイカク</t>
    </rPh>
    <rPh sb="32" eb="34">
      <t>バッスイ</t>
    </rPh>
    <rPh sb="34" eb="36">
      <t>シリョウ</t>
    </rPh>
    <rPh sb="36" eb="38">
      <t>サンショウ</t>
    </rPh>
    <phoneticPr fontId="12"/>
  </si>
  <si>
    <t>基準単位数</t>
    <rPh sb="0" eb="2">
      <t>キジュン</t>
    </rPh>
    <rPh sb="2" eb="5">
      <t>タンイスウ</t>
    </rPh>
    <phoneticPr fontId="2"/>
  </si>
  <si>
    <t>単位</t>
    <rPh sb="0" eb="2">
      <t>タンイ</t>
    </rPh>
    <phoneticPr fontId="2"/>
  </si>
  <si>
    <t>合計金額</t>
    <rPh sb="0" eb="2">
      <t>ゴウケイ</t>
    </rPh>
    <rPh sb="2" eb="4">
      <t>キンガク</t>
    </rPh>
    <phoneticPr fontId="2"/>
  </si>
  <si>
    <t>金額</t>
    <rPh sb="0" eb="2">
      <t>キンガク</t>
    </rPh>
    <phoneticPr fontId="2"/>
  </si>
  <si>
    <t>千円</t>
    <rPh sb="0" eb="2">
      <t>センエン</t>
    </rPh>
    <phoneticPr fontId="2"/>
  </si>
  <si>
    <t>別紙２</t>
    <rPh sb="0" eb="2">
      <t>ベッシ</t>
    </rPh>
    <phoneticPr fontId="2"/>
  </si>
  <si>
    <t>介護療養型医療施設から介護医療院へ転換</t>
    <rPh sb="0" eb="2">
      <t>カイゴ</t>
    </rPh>
    <rPh sb="2" eb="5">
      <t>リョウヨウガタ</t>
    </rPh>
    <rPh sb="5" eb="7">
      <t>イリョウ</t>
    </rPh>
    <rPh sb="7" eb="9">
      <t>シセツ</t>
    </rPh>
    <rPh sb="11" eb="13">
      <t>カイゴ</t>
    </rPh>
    <rPh sb="13" eb="15">
      <t>イリョウ</t>
    </rPh>
    <rPh sb="15" eb="16">
      <t>イン</t>
    </rPh>
    <rPh sb="17" eb="19">
      <t>テンカン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</si>
</sst>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0_ "/>
  </numFmts>
  <fonts count="13">
    <font>
      <sz val="11"/>
      <color theme="1"/>
      <name val="游ゴシック"/>
      <scheme val="minor"/>
    </font>
    <font>
      <sz val="11"/>
      <color theme="1"/>
      <name val="游ゴシック"/>
      <family val="3"/>
      <scheme val="minor"/>
    </font>
    <font>
      <sz val="6"/>
      <color auto="1"/>
      <name val="游ゴシック"/>
    </font>
    <font>
      <sz val="12"/>
      <color theme="1"/>
      <name val="游ゴシック"/>
      <family val="3"/>
      <scheme val="minor"/>
    </font>
    <font>
      <b/>
      <sz val="16"/>
      <color theme="1"/>
      <name val="游ゴシック"/>
      <family val="3"/>
      <scheme val="minor"/>
    </font>
    <font>
      <b/>
      <sz val="12"/>
      <color theme="1"/>
      <name val="游ゴシック"/>
      <family val="3"/>
      <scheme val="minor"/>
    </font>
    <font>
      <b/>
      <sz val="14"/>
      <color theme="1"/>
      <name val="游ゴシック"/>
      <family val="3"/>
      <scheme val="minor"/>
    </font>
    <font>
      <sz val="18"/>
      <color theme="1"/>
      <name val="游ゴシック"/>
      <family val="3"/>
      <scheme val="minor"/>
    </font>
    <font>
      <sz val="11"/>
      <color auto="1"/>
      <name val="游ゴシック"/>
      <family val="2"/>
      <scheme val="minor"/>
    </font>
    <font>
      <sz val="16"/>
      <color theme="1"/>
      <name val="游ゴシック"/>
      <family val="3"/>
      <scheme val="minor"/>
    </font>
    <font>
      <b/>
      <sz val="11"/>
      <color rgb="FFFF0000"/>
      <name val="游ゴシック"/>
      <family val="3"/>
      <scheme val="minor"/>
    </font>
    <font>
      <sz val="11"/>
      <color theme="0" tint="-0.35"/>
      <name val="游ゴシック"/>
      <family val="3"/>
      <scheme val="minor"/>
    </font>
    <font>
      <sz val="11"/>
      <color theme="1"/>
      <name val="游ゴシック"/>
      <family val="3"/>
      <scheme val="minor"/>
    </font>
  </fonts>
  <fills count="4">
    <fill>
      <patternFill patternType="none"/>
    </fill>
    <fill>
      <patternFill patternType="gray125"/>
    </fill>
    <fill>
      <patternFill patternType="solid">
        <fgColor rgb="FFFFFF00"/>
        <bgColor indexed="64"/>
      </patternFill>
    </fill>
    <fill>
      <patternFill patternType="solid">
        <fgColor theme="0" tint="-0.35"/>
        <bgColor indexed="64"/>
      </patternFill>
    </fill>
  </fills>
  <borders count="11">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58">
    <xf numFmtId="0" fontId="0" fillId="0" borderId="0" xfId="0">
      <alignment vertical="center"/>
    </xf>
    <xf numFmtId="0" fontId="0" fillId="0" borderId="0" xfId="1" applyFont="1">
      <alignment vertical="center"/>
    </xf>
    <xf numFmtId="176" fontId="0" fillId="0" borderId="0" xfId="1" applyNumberFormat="1" applyFont="1">
      <alignment vertical="center"/>
    </xf>
    <xf numFmtId="0" fontId="0" fillId="0" borderId="0" xfId="1" applyFont="1" applyAlignment="1">
      <alignment vertical="center" wrapText="1"/>
    </xf>
    <xf numFmtId="0" fontId="3" fillId="0" borderId="0" xfId="1" applyFont="1">
      <alignment vertical="center"/>
    </xf>
    <xf numFmtId="0" fontId="0" fillId="2" borderId="0" xfId="1" applyFont="1" applyFill="1">
      <alignment vertical="center"/>
    </xf>
    <xf numFmtId="0" fontId="4" fillId="0" borderId="0" xfId="1" applyFont="1" applyProtection="1">
      <alignment vertical="center"/>
      <protection locked="0"/>
    </xf>
    <xf numFmtId="0" fontId="5" fillId="0" borderId="1" xfId="1" applyFont="1" applyBorder="1" applyProtection="1">
      <alignment vertical="center"/>
      <protection locked="0"/>
    </xf>
    <xf numFmtId="0" fontId="6" fillId="0" borderId="0" xfId="1" applyFont="1" applyProtection="1">
      <alignment vertical="center"/>
      <protection locked="0"/>
    </xf>
    <xf numFmtId="0" fontId="3" fillId="0" borderId="2"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2" borderId="4" xfId="1" applyFont="1" applyFill="1" applyBorder="1" applyAlignment="1" applyProtection="1">
      <alignment vertical="center" wrapText="1"/>
      <protection locked="0"/>
    </xf>
    <xf numFmtId="0" fontId="3" fillId="0" borderId="4" xfId="1" applyFont="1" applyBorder="1" applyAlignment="1" applyProtection="1">
      <alignment vertical="center" wrapText="1"/>
      <protection locked="0"/>
    </xf>
    <xf numFmtId="0" fontId="3" fillId="0" borderId="5" xfId="1" applyFont="1" applyBorder="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lignment vertical="center" wrapText="1"/>
    </xf>
    <xf numFmtId="0" fontId="5" fillId="0" borderId="1" xfId="0" applyFont="1" applyBorder="1" applyAlignment="1" applyProtection="1">
      <alignment horizontal="center" vertical="center"/>
      <protection locked="0"/>
    </xf>
    <xf numFmtId="0" fontId="3" fillId="0" borderId="6" xfId="1" applyFont="1" applyBorder="1" applyAlignment="1" applyProtection="1">
      <alignment horizontal="center" vertical="center" wrapText="1"/>
      <protection locked="0"/>
    </xf>
    <xf numFmtId="0" fontId="3" fillId="2" borderId="4" xfId="1" applyFont="1" applyFill="1" applyBorder="1" applyAlignment="1" applyProtection="1">
      <alignment horizontal="center" vertical="center" wrapText="1"/>
      <protection locked="0"/>
    </xf>
    <xf numFmtId="0" fontId="3" fillId="0" borderId="4" xfId="1"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5" fillId="0" borderId="0" xfId="1" applyFont="1" applyProtection="1">
      <alignment vertical="center"/>
      <protection locked="0"/>
    </xf>
    <xf numFmtId="0" fontId="0" fillId="0" borderId="8"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7" fillId="0" borderId="0" xfId="1" applyFont="1" applyProtection="1">
      <alignment vertical="center"/>
      <protection locked="0"/>
    </xf>
    <xf numFmtId="0" fontId="3" fillId="2" borderId="9" xfId="1" applyFont="1" applyFill="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7" fillId="0" borderId="0" xfId="1" applyFont="1" applyAlignment="1" applyProtection="1">
      <alignment horizontal="right" vertical="center"/>
      <protection locked="0"/>
    </xf>
    <xf numFmtId="0" fontId="8" fillId="0" borderId="0" xfId="1" applyFont="1">
      <alignment vertical="center"/>
    </xf>
    <xf numFmtId="176" fontId="7" fillId="0" borderId="10" xfId="1" applyNumberFormat="1" applyFont="1" applyBorder="1" applyProtection="1">
      <alignment vertical="center"/>
      <protection locked="0"/>
    </xf>
    <xf numFmtId="57" fontId="3" fillId="2" borderId="9" xfId="1" applyNumberFormat="1" applyFont="1" applyFill="1" applyBorder="1" applyAlignment="1" applyProtection="1">
      <alignment horizontal="center" vertical="center"/>
      <protection locked="0"/>
    </xf>
    <xf numFmtId="57" fontId="3" fillId="0" borderId="9" xfId="1" applyNumberFormat="1" applyFont="1" applyBorder="1" applyAlignment="1" applyProtection="1">
      <alignment horizontal="center" vertical="center"/>
      <protection locked="0"/>
    </xf>
    <xf numFmtId="0" fontId="3" fillId="2" borderId="9" xfId="1" applyFont="1" applyFill="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9" fillId="0" borderId="0" xfId="1" applyFont="1" applyProtection="1">
      <alignment vertical="center"/>
      <protection locked="0"/>
    </xf>
    <xf numFmtId="57" fontId="3" fillId="2" borderId="9" xfId="1" applyNumberFormat="1" applyFont="1" applyFill="1" applyBorder="1" applyAlignment="1" applyProtection="1">
      <alignment horizontal="center" vertical="center" wrapText="1"/>
      <protection locked="0"/>
    </xf>
    <xf numFmtId="57" fontId="3" fillId="0" borderId="9" xfId="1" applyNumberFormat="1" applyFont="1" applyBorder="1" applyAlignment="1" applyProtection="1">
      <alignment horizontal="center" vertical="center" wrapText="1"/>
      <protection locked="0"/>
    </xf>
    <xf numFmtId="177" fontId="7" fillId="0" borderId="10" xfId="1" applyNumberFormat="1" applyFont="1" applyBorder="1" applyProtection="1">
      <alignment vertical="center"/>
      <protection locked="0"/>
    </xf>
    <xf numFmtId="176" fontId="0" fillId="0" borderId="0" xfId="1" applyNumberFormat="1" applyFont="1" applyProtection="1">
      <alignment vertical="center"/>
      <protection locked="0"/>
    </xf>
    <xf numFmtId="176" fontId="7" fillId="0" borderId="0" xfId="1" applyNumberFormat="1" applyFont="1" applyProtection="1">
      <alignment vertical="center"/>
      <protection locked="0"/>
    </xf>
    <xf numFmtId="176" fontId="3" fillId="0" borderId="0" xfId="1" applyNumberFormat="1" applyFont="1" applyProtection="1">
      <alignment vertical="center"/>
      <protection locked="0"/>
    </xf>
    <xf numFmtId="176" fontId="8" fillId="0" borderId="0" xfId="1" applyNumberFormat="1" applyFont="1">
      <alignment vertical="center"/>
    </xf>
    <xf numFmtId="0" fontId="7" fillId="0" borderId="0" xfId="1" applyFont="1" applyAlignment="1">
      <alignment horizontal="right" vertical="center"/>
    </xf>
    <xf numFmtId="38" fontId="3" fillId="2" borderId="9" xfId="3" applyFont="1" applyFill="1" applyBorder="1" applyAlignment="1" applyProtection="1">
      <alignment horizontal="right" vertical="center" wrapText="1"/>
      <protection locked="0"/>
    </xf>
    <xf numFmtId="38" fontId="3" fillId="0" borderId="9" xfId="3" applyFont="1" applyFill="1" applyBorder="1" applyAlignment="1" applyProtection="1">
      <alignment horizontal="right" vertical="center" wrapText="1"/>
      <protection locked="0"/>
    </xf>
    <xf numFmtId="176" fontId="3" fillId="0" borderId="5" xfId="1" applyNumberFormat="1" applyFont="1" applyBorder="1" applyProtection="1">
      <alignment vertical="center"/>
      <protection locked="0"/>
    </xf>
    <xf numFmtId="38" fontId="3" fillId="0" borderId="0" xfId="3" applyFont="1" applyFill="1" applyBorder="1" applyAlignment="1" applyProtection="1">
      <alignment vertical="center"/>
      <protection locked="0"/>
    </xf>
    <xf numFmtId="0" fontId="10" fillId="0" borderId="0" xfId="1" applyFont="1" applyAlignment="1" applyProtection="1">
      <alignment horizontal="right" vertical="center" wrapText="1"/>
      <protection locked="0"/>
    </xf>
    <xf numFmtId="0" fontId="3" fillId="2" borderId="9" xfId="1" applyFont="1" applyFill="1" applyBorder="1" applyAlignment="1" applyProtection="1">
      <alignment vertical="center" wrapText="1"/>
      <protection locked="0"/>
    </xf>
    <xf numFmtId="0" fontId="3" fillId="0" borderId="9" xfId="1" applyFont="1" applyBorder="1" applyAlignment="1" applyProtection="1">
      <alignment vertical="center" wrapText="1"/>
      <protection locked="0"/>
    </xf>
    <xf numFmtId="176" fontId="3" fillId="0" borderId="0" xfId="1" applyNumberFormat="1" applyFont="1" applyAlignment="1" applyProtection="1">
      <alignment vertical="center" wrapText="1"/>
      <protection locked="0"/>
    </xf>
    <xf numFmtId="176" fontId="11" fillId="0" borderId="0" xfId="1" applyNumberFormat="1" applyFont="1">
      <alignment vertical="center"/>
    </xf>
    <xf numFmtId="0" fontId="0" fillId="0" borderId="0" xfId="1" applyFont="1" applyAlignment="1" applyProtection="1">
      <alignment horizontal="right" vertical="center" wrapText="1"/>
      <protection locked="0"/>
    </xf>
    <xf numFmtId="0" fontId="7" fillId="0" borderId="0" xfId="1" applyFont="1" applyAlignment="1" applyProtection="1">
      <alignment vertical="center" wrapText="1"/>
      <protection locked="0"/>
    </xf>
    <xf numFmtId="0" fontId="0" fillId="3" borderId="0" xfId="1" applyFont="1" applyFill="1">
      <alignment vertical="center"/>
    </xf>
    <xf numFmtId="0" fontId="3" fillId="3" borderId="0" xfId="1" applyFont="1" applyFill="1">
      <alignment vertical="center"/>
    </xf>
    <xf numFmtId="0" fontId="0" fillId="0" borderId="0" xfId="2" applyFont="1" applyAlignment="1">
      <alignment vertical="center"/>
    </xf>
  </cellXfs>
  <cellStyles count="4">
    <cellStyle name="標準" xfId="0" builtinId="0"/>
    <cellStyle name="標準 2" xfId="1"/>
    <cellStyle name="標準 3" xfId="2"/>
    <cellStyle name="桁区切り" xfId="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http://grpw.jnoda01.local/ITWF7/attach/mail/receive/0028160343/&#12304;&#24066;&#30010;&#26449;&#21517;&#12305;&#20107;&#26989;&#37327;&#35519;&#26619;&#65288;R6&#24403;&#21021;&#20104;&#31639;&#29992;&#65289;.xlsx?BCOTSUUKXCN"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留意事項"/>
      <sheetName val="補助対象施設・単価一覧"/>
      <sheetName val="別紙1（老人福施設整備）"/>
      <sheetName val="交付金集計"/>
      <sheetName val="補助金集計"/>
      <sheetName val="施設種類別集計"/>
      <sheetName val="単価"/>
    </sheetNames>
    <sheetDataSet>
      <sheetData sheetId="0"/>
      <sheetData sheetId="1"/>
      <sheetData sheetId="2"/>
      <sheetData sheetId="3"/>
      <sheetData sheetId="4"/>
      <sheetData sheetId="5"/>
      <sheetData sheetId="6">
        <row r="1">
          <cell r="E1">
            <v>5</v>
          </cell>
          <cell r="F1">
            <v>6</v>
          </cell>
        </row>
        <row r="2">
          <cell r="A2" t="str">
            <v>①地域密着型サービス施設等の整備助成地域密着型介護老人福祉施設及び併設されるショートステイ居室</v>
          </cell>
          <cell r="B2" t="str">
            <v>①地域密着型サービス施設等の整備助成</v>
          </cell>
          <cell r="C2" t="str">
            <v>地域密着型介護老人福祉施設及び併設されるショートステイ居室</v>
          </cell>
          <cell r="E2">
            <v>4500</v>
          </cell>
          <cell r="F2" t="str">
            <v>整備床数</v>
          </cell>
          <cell r="I2" t="str">
            <v>千葉市</v>
          </cell>
          <cell r="J2">
            <v>1</v>
          </cell>
        </row>
        <row r="3">
          <cell r="A3" t="str">
            <v>①地域密着型サービス施設等の整備助成養護老人ホーム（定員29人以下）</v>
          </cell>
          <cell r="B3" t="str">
            <v>①地域密着型サービス施設等の整備助成</v>
          </cell>
          <cell r="C3" t="str">
            <v>養護老人ホーム（定員29人以下）</v>
          </cell>
          <cell r="E3">
            <v>2380</v>
          </cell>
          <cell r="F3" t="str">
            <v>整備床数</v>
          </cell>
          <cell r="I3" t="str">
            <v>市川市</v>
          </cell>
          <cell r="J3">
            <v>2</v>
          </cell>
        </row>
        <row r="4">
          <cell r="A4" t="str">
            <v>①地域密着型サービス施設等の整備助成介護老人保健施設（定員29人以下）</v>
          </cell>
          <cell r="B4" t="str">
            <v>①地域密着型サービス施設等の整備助成</v>
          </cell>
          <cell r="C4" t="str">
            <v>介護老人保健施設（定員29人以下）</v>
          </cell>
          <cell r="E4">
            <v>56000</v>
          </cell>
          <cell r="F4" t="str">
            <v>施設数</v>
          </cell>
          <cell r="I4" t="str">
            <v>浦安市</v>
          </cell>
          <cell r="J4">
            <v>3</v>
          </cell>
        </row>
        <row r="5">
          <cell r="A5" t="str">
            <v>①地域密着型サービス施設等の整備助成ケアハウス（定員29人以下）</v>
          </cell>
          <cell r="B5" t="str">
            <v>①地域密着型サービス施設等の整備助成</v>
          </cell>
          <cell r="C5" t="str">
            <v>ケアハウス（定員29人以下）</v>
          </cell>
          <cell r="E5">
            <v>4480</v>
          </cell>
          <cell r="F5" t="str">
            <v>整備床数</v>
          </cell>
          <cell r="I5" t="str">
            <v>習志野市</v>
          </cell>
          <cell r="J5">
            <v>4</v>
          </cell>
        </row>
        <row r="6">
          <cell r="A6" t="str">
            <v>①地域密着型サービス施設等の整備助成介護医療院（定員29人以下）</v>
          </cell>
          <cell r="B6" t="str">
            <v>①地域密着型サービス施設等の整備助成</v>
          </cell>
          <cell r="C6" t="str">
            <v>介護医療院（定員29人以下）</v>
          </cell>
          <cell r="E6">
            <v>56000</v>
          </cell>
          <cell r="F6" t="str">
            <v>施設数</v>
          </cell>
          <cell r="I6" t="str">
            <v>八千代市</v>
          </cell>
          <cell r="J6">
            <v>5</v>
          </cell>
        </row>
        <row r="7">
          <cell r="A7" t="str">
            <v>①地域密着型サービス施設等の整備助成都市型軽費老人ホーム</v>
          </cell>
          <cell r="B7" t="str">
            <v>①地域密着型サービス施設等の整備助成</v>
          </cell>
          <cell r="C7" t="str">
            <v>都市型軽費老人ホーム</v>
          </cell>
          <cell r="E7">
            <v>1790</v>
          </cell>
          <cell r="F7" t="str">
            <v>整備床数</v>
          </cell>
          <cell r="I7" t="str">
            <v>鎌ケ谷市</v>
          </cell>
          <cell r="J7">
            <v>6</v>
          </cell>
        </row>
        <row r="8">
          <cell r="A8" t="str">
            <v>①地域密着型サービス施設等の整備助成定期巡回・随時対応型訪問介護看護事業所</v>
          </cell>
          <cell r="B8" t="str">
            <v>①地域密着型サービス施設等の整備助成</v>
          </cell>
          <cell r="C8" t="str">
            <v>定期巡回・随時対応型訪問介護看護事業所</v>
          </cell>
          <cell r="E8">
            <v>5940</v>
          </cell>
          <cell r="F8" t="str">
            <v>施設数</v>
          </cell>
          <cell r="I8" t="str">
            <v>船橋市</v>
          </cell>
          <cell r="J8">
            <v>7</v>
          </cell>
        </row>
        <row r="9">
          <cell r="A9" t="str">
            <v>①地域密着型サービス施設等の整備助成小規模多機能型居宅介護事業所</v>
          </cell>
          <cell r="B9" t="str">
            <v>①地域密着型サービス施設等の整備助成</v>
          </cell>
          <cell r="C9" t="str">
            <v>小規模多機能型居宅介護事業所</v>
          </cell>
          <cell r="E9">
            <v>33600</v>
          </cell>
          <cell r="F9" t="str">
            <v>施設数</v>
          </cell>
          <cell r="I9" t="str">
            <v>野田市</v>
          </cell>
          <cell r="J9">
            <v>8</v>
          </cell>
        </row>
        <row r="10">
          <cell r="A10" t="str">
            <v>①地域密着型サービス施設等の整備助成認知症対応型デイサービスセンター</v>
          </cell>
          <cell r="B10" t="str">
            <v>①地域密着型サービス施設等の整備助成</v>
          </cell>
          <cell r="C10" t="str">
            <v>認知症対応型デイサービスセンター</v>
          </cell>
          <cell r="E10">
            <v>11900</v>
          </cell>
          <cell r="F10" t="str">
            <v>施設数</v>
          </cell>
          <cell r="I10" t="str">
            <v>松戸市</v>
          </cell>
          <cell r="J10">
            <v>9</v>
          </cell>
        </row>
        <row r="11">
          <cell r="A11" t="str">
            <v>①地域密着型サービス施設等の整備助成認知症高齢者グループホーム</v>
          </cell>
          <cell r="B11" t="str">
            <v>①地域密着型サービス施設等の整備助成</v>
          </cell>
          <cell r="C11" t="str">
            <v>認知症高齢者グループホーム</v>
          </cell>
          <cell r="E11">
            <v>33600</v>
          </cell>
          <cell r="F11" t="str">
            <v>施設数</v>
          </cell>
          <cell r="I11" t="str">
            <v>流山市</v>
          </cell>
          <cell r="J11">
            <v>10</v>
          </cell>
        </row>
        <row r="12">
          <cell r="A12" t="str">
            <v>①地域密着型サービス施設等の整備助成看護小規模多機能型居宅介護事業所</v>
          </cell>
          <cell r="B12" t="str">
            <v>①地域密着型サービス施設等の整備助成</v>
          </cell>
          <cell r="C12" t="str">
            <v>看護小規模多機能型居宅介護事業所</v>
          </cell>
          <cell r="E12">
            <v>33600</v>
          </cell>
          <cell r="F12" t="str">
            <v>施設数</v>
          </cell>
          <cell r="I12" t="str">
            <v>我孫子市</v>
          </cell>
          <cell r="J12">
            <v>11</v>
          </cell>
        </row>
        <row r="13">
          <cell r="A13" t="str">
            <v>①地域密着型サービス施設等の整備助成介護予防拠点</v>
          </cell>
          <cell r="B13" t="str">
            <v>①地域密着型サービス施設等の整備助成</v>
          </cell>
          <cell r="C13" t="str">
            <v>介護予防拠点</v>
          </cell>
          <cell r="E13">
            <v>8910</v>
          </cell>
          <cell r="F13" t="str">
            <v>施設数</v>
          </cell>
          <cell r="I13" t="str">
            <v>柏市</v>
          </cell>
          <cell r="J13">
            <v>12</v>
          </cell>
        </row>
        <row r="14">
          <cell r="A14" t="str">
            <v>①地域密着型サービス施設等の整備助成地域包括支援センター</v>
          </cell>
          <cell r="B14" t="str">
            <v>①地域密着型サービス施設等の整備助成</v>
          </cell>
          <cell r="C14" t="str">
            <v>地域包括支援センター</v>
          </cell>
          <cell r="E14">
            <v>1190</v>
          </cell>
          <cell r="F14" t="str">
            <v>施設数</v>
          </cell>
          <cell r="I14" t="str">
            <v>成田市</v>
          </cell>
          <cell r="J14">
            <v>13</v>
          </cell>
        </row>
        <row r="15">
          <cell r="A15" t="str">
            <v>①地域密着型サービス施設等の整備助成生活支援ハウス</v>
          </cell>
          <cell r="B15" t="str">
            <v>①地域密着型サービス施設等の整備助成</v>
          </cell>
          <cell r="C15" t="str">
            <v>生活支援ハウス</v>
          </cell>
          <cell r="E15">
            <v>35700</v>
          </cell>
          <cell r="F15" t="str">
            <v>施設数</v>
          </cell>
          <cell r="I15" t="str">
            <v>佐倉市</v>
          </cell>
          <cell r="J15">
            <v>14</v>
          </cell>
        </row>
        <row r="16">
          <cell r="A16" t="str">
            <v>①地域密着型サービス施設等の整備助成施設内保育施設</v>
          </cell>
          <cell r="B16" t="str">
            <v>①地域密着型サービス施設等の整備助成</v>
          </cell>
          <cell r="C16" t="str">
            <v>施設内保育施設</v>
          </cell>
          <cell r="E16">
            <v>11900</v>
          </cell>
          <cell r="F16" t="str">
            <v>施設数</v>
          </cell>
          <cell r="I16" t="str">
            <v>四街道市</v>
          </cell>
          <cell r="J16">
            <v>15</v>
          </cell>
        </row>
        <row r="17">
          <cell r="A17" t="str">
            <v>①地域密着型サービス施設等の整備助成緊急ショートステイ</v>
          </cell>
          <cell r="B17" t="str">
            <v>①地域密着型サービス施設等の整備助成</v>
          </cell>
          <cell r="C17" t="str">
            <v>緊急ショートステイ</v>
          </cell>
          <cell r="E17">
            <v>1190</v>
          </cell>
          <cell r="F17" t="str">
            <v>整備床数</v>
          </cell>
          <cell r="I17" t="str">
            <v>八街市</v>
          </cell>
          <cell r="J17">
            <v>16</v>
          </cell>
        </row>
        <row r="18">
          <cell r="A18" t="str">
            <v>①地域密着型サービス施設等の整備助成介護付きホーム(定員29人以下)</v>
          </cell>
          <cell r="B18" t="str">
            <v>①地域密着型サービス施設等の整備助成</v>
          </cell>
          <cell r="C18" t="str">
            <v>介護付きホーム(定員29人以下)</v>
          </cell>
          <cell r="E18">
            <v>4480</v>
          </cell>
          <cell r="F18" t="str">
            <v>整備床数</v>
          </cell>
          <cell r="I18" t="str">
            <v>印西市</v>
          </cell>
          <cell r="J18">
            <v>17</v>
          </cell>
        </row>
        <row r="19">
          <cell r="A19" t="str">
            <v>②施設等の開設・設置に必要な準備経費支援介護老人福祉施設(定員30人以上)及び併設されるショートステイ居室</v>
          </cell>
          <cell r="B19" t="str">
            <v>②施設等の開設・設置に必要な準備経費支援</v>
          </cell>
          <cell r="C19" t="str">
            <v>介護老人福祉施設(定員30人以上)及び併設されるショートステイ居室</v>
          </cell>
          <cell r="E19">
            <v>839</v>
          </cell>
          <cell r="F19" t="str">
            <v>定員数</v>
          </cell>
          <cell r="I19" t="str">
            <v>白井市</v>
          </cell>
          <cell r="J19">
            <v>18</v>
          </cell>
        </row>
        <row r="20">
          <cell r="A20" t="str">
            <v>②施設等の開設・設置に必要な準備経費支援地域密着型介護老人福祉施設及び併設されるショートステイ居室</v>
          </cell>
          <cell r="B20" t="str">
            <v>②施設等の開設・設置に必要な準備経費支援</v>
          </cell>
          <cell r="C20" t="str">
            <v>地域密着型介護老人福祉施設及び併設されるショートステイ居室</v>
          </cell>
          <cell r="E20">
            <v>839</v>
          </cell>
          <cell r="F20" t="str">
            <v>定員数</v>
          </cell>
          <cell r="I20" t="str">
            <v>富里市</v>
          </cell>
          <cell r="J20">
            <v>19</v>
          </cell>
        </row>
        <row r="21">
          <cell r="A21" t="str">
            <v>②施設等の開設・設置に必要な準備経費支援養護老人ホーム（定員30人以上）</v>
          </cell>
          <cell r="B21" t="str">
            <v>②施設等の開設・設置に必要な準備経費支援</v>
          </cell>
          <cell r="C21" t="str">
            <v>養護老人ホーム（定員30人以上）</v>
          </cell>
          <cell r="E21">
            <v>839</v>
          </cell>
          <cell r="F21" t="str">
            <v>定員数</v>
          </cell>
          <cell r="I21" t="str">
            <v>酒々井町</v>
          </cell>
          <cell r="J21">
            <v>20</v>
          </cell>
        </row>
        <row r="22">
          <cell r="A22" t="str">
            <v>②施設等の開設・設置に必要な準備経費支援養護老人ホーム（定員29人以下）</v>
          </cell>
          <cell r="B22" t="str">
            <v>②施設等の開設・設置に必要な準備経費支援</v>
          </cell>
          <cell r="C22" t="str">
            <v>養護老人ホーム（定員29人以下）</v>
          </cell>
          <cell r="E22">
            <v>420</v>
          </cell>
          <cell r="F22" t="str">
            <v>定員数</v>
          </cell>
          <cell r="I22" t="str">
            <v>栄町</v>
          </cell>
          <cell r="J22">
            <v>21</v>
          </cell>
        </row>
        <row r="23">
          <cell r="A23" t="str">
            <v>②施設等の開設・設置に必要な準備経費支援介護老人保健施設（定員30人以上）</v>
          </cell>
          <cell r="B23" t="str">
            <v>②施設等の開設・設置に必要な準備経費支援</v>
          </cell>
          <cell r="C23" t="str">
            <v>介護老人保健施設（定員30人以上）</v>
          </cell>
          <cell r="E23">
            <v>839</v>
          </cell>
          <cell r="F23" t="str">
            <v>定員数</v>
          </cell>
          <cell r="I23" t="str">
            <v>香取市</v>
          </cell>
          <cell r="J23">
            <v>22</v>
          </cell>
        </row>
        <row r="24">
          <cell r="A24" t="str">
            <v>②施設等の開設・設置に必要な準備経費支援介護老人保健施設（定員29人以下）</v>
          </cell>
          <cell r="B24" t="str">
            <v>②施設等の開設・設置に必要な準備経費支援</v>
          </cell>
          <cell r="C24" t="str">
            <v>介護老人保健施設（定員29人以下）</v>
          </cell>
          <cell r="E24">
            <v>839</v>
          </cell>
          <cell r="F24" t="str">
            <v>定員数</v>
          </cell>
          <cell r="I24" t="str">
            <v>神崎町</v>
          </cell>
          <cell r="J24">
            <v>23</v>
          </cell>
        </row>
        <row r="25">
          <cell r="A25" t="str">
            <v>②施設等の開設・設置に必要な準備経費支援ケアハウス（定員30人以上）</v>
          </cell>
          <cell r="B25" t="str">
            <v>②施設等の開設・設置に必要な準備経費支援</v>
          </cell>
          <cell r="C25" t="str">
            <v>ケアハウス（定員30人以上）</v>
          </cell>
          <cell r="E25">
            <v>839</v>
          </cell>
          <cell r="F25" t="str">
            <v>定員数</v>
          </cell>
          <cell r="I25" t="str">
            <v>多古町</v>
          </cell>
          <cell r="J25">
            <v>24</v>
          </cell>
        </row>
        <row r="26">
          <cell r="A26" t="str">
            <v>②施設等の開設・設置に必要な準備経費支援ケアハウス（定員29人以下）</v>
          </cell>
          <cell r="B26" t="str">
            <v>②施設等の開設・設置に必要な準備経費支援</v>
          </cell>
          <cell r="C26" t="str">
            <v>ケアハウス（定員29人以下）</v>
          </cell>
          <cell r="E26">
            <v>839</v>
          </cell>
          <cell r="F26" t="str">
            <v>定員数</v>
          </cell>
          <cell r="I26" t="str">
            <v>東庄町</v>
          </cell>
          <cell r="J26">
            <v>25</v>
          </cell>
        </row>
        <row r="27">
          <cell r="A27" t="str">
            <v>②施設等の開設・設置に必要な準備経費支援介護医療院（定員30人以上）</v>
          </cell>
          <cell r="B27" t="str">
            <v>②施設等の開設・設置に必要な準備経費支援</v>
          </cell>
          <cell r="C27" t="str">
            <v>介護医療院（定員30人以上）</v>
          </cell>
          <cell r="E27">
            <v>839</v>
          </cell>
          <cell r="F27" t="str">
            <v>定員数</v>
          </cell>
          <cell r="I27" t="str">
            <v>銚子市</v>
          </cell>
          <cell r="J27">
            <v>26</v>
          </cell>
        </row>
        <row r="28">
          <cell r="A28" t="str">
            <v>②施設等の開設・設置に必要な準備経費支援介護医療院（定員29人以下）</v>
          </cell>
          <cell r="B28" t="str">
            <v>②施設等の開設・設置に必要な準備経費支援</v>
          </cell>
          <cell r="C28" t="str">
            <v>介護医療院（定員29人以下）</v>
          </cell>
          <cell r="E28">
            <v>839</v>
          </cell>
          <cell r="F28" t="str">
            <v>定員数</v>
          </cell>
          <cell r="I28" t="str">
            <v>旭市</v>
          </cell>
          <cell r="J28">
            <v>27</v>
          </cell>
        </row>
        <row r="29">
          <cell r="A29" t="str">
            <v>②施設等の開設・設置に必要な準備経費支援都市型軽費老人ホーム</v>
          </cell>
          <cell r="B29" t="str">
            <v>②施設等の開設・設置に必要な準備経費支援</v>
          </cell>
          <cell r="C29" t="str">
            <v>都市型軽費老人ホーム</v>
          </cell>
          <cell r="E29">
            <v>420</v>
          </cell>
          <cell r="F29" t="str">
            <v>定員数</v>
          </cell>
          <cell r="I29" t="str">
            <v>匝瑳市</v>
          </cell>
          <cell r="J29">
            <v>28</v>
          </cell>
        </row>
        <row r="30">
          <cell r="A30" t="str">
            <v>②施設等の開設・設置に必要な準備経費支援定期巡回・随時対応型訪問介護看護事業所</v>
          </cell>
          <cell r="B30" t="str">
            <v>②施設等の開設・設置に必要な準備経費支援</v>
          </cell>
          <cell r="C30" t="str">
            <v>定期巡回・随時対応型訪問介護看護事業所</v>
          </cell>
          <cell r="E30">
            <v>14000</v>
          </cell>
          <cell r="F30" t="str">
            <v>施設数</v>
          </cell>
          <cell r="I30" t="str">
            <v>東金市</v>
          </cell>
          <cell r="J30">
            <v>29</v>
          </cell>
        </row>
        <row r="31">
          <cell r="A31" t="str">
            <v>②施設等の開設・設置に必要な準備経費支援小規模多機能型居宅介護事業所</v>
          </cell>
          <cell r="B31" t="str">
            <v>②施設等の開設・設置に必要な準備経費支援</v>
          </cell>
          <cell r="C31" t="str">
            <v>小規模多機能型居宅介護事業所</v>
          </cell>
          <cell r="E31">
            <v>839</v>
          </cell>
          <cell r="F31" t="str">
            <v>宿泊定員数</v>
          </cell>
          <cell r="I31" t="str">
            <v>山武市</v>
          </cell>
          <cell r="J31">
            <v>30</v>
          </cell>
        </row>
        <row r="32">
          <cell r="A32" t="str">
            <v>②施設等の開設・設置に必要な準備経費支援認知症高齢者グループホーム</v>
          </cell>
          <cell r="B32" t="str">
            <v>②施設等の開設・設置に必要な準備経費支援</v>
          </cell>
          <cell r="C32" t="str">
            <v>認知症高齢者グループホーム</v>
          </cell>
          <cell r="E32">
            <v>839</v>
          </cell>
          <cell r="F32" t="str">
            <v>定員数</v>
          </cell>
          <cell r="I32" t="str">
            <v>大網白里市</v>
          </cell>
          <cell r="J32">
            <v>31</v>
          </cell>
        </row>
        <row r="33">
          <cell r="A33" t="str">
            <v>②施設等の開設・設置に必要な準備経費支援看護小規模多機能型居宅介護事業所</v>
          </cell>
          <cell r="B33" t="str">
            <v>②施設等の開設・設置に必要な準備経費支援</v>
          </cell>
          <cell r="C33" t="str">
            <v>看護小規模多機能型居宅介護事業所</v>
          </cell>
          <cell r="E33">
            <v>839</v>
          </cell>
          <cell r="F33" t="str">
            <v>宿泊定員数</v>
          </cell>
          <cell r="I33" t="str">
            <v>九十九里町</v>
          </cell>
          <cell r="J33">
            <v>32</v>
          </cell>
        </row>
        <row r="34">
          <cell r="A34" t="str">
            <v>②施設等の開設・設置に必要な準備経費支援施設内保育施設</v>
          </cell>
          <cell r="B34" t="str">
            <v>②施設等の開設・設置に必要な準備経費支援</v>
          </cell>
          <cell r="C34" t="str">
            <v>施設内保育施設</v>
          </cell>
          <cell r="E34">
            <v>4200</v>
          </cell>
          <cell r="F34" t="str">
            <v>施設数</v>
          </cell>
          <cell r="I34" t="str">
            <v>芝山町</v>
          </cell>
          <cell r="J34">
            <v>33</v>
          </cell>
        </row>
        <row r="35">
          <cell r="A35" t="str">
            <v>②施設等の開設・設置に必要な準備経費支援訪問看護ステーション（大規模化・サテライト型設置）</v>
          </cell>
          <cell r="B35" t="str">
            <v>②施設等の開設・設置に必要な準備経費支援</v>
          </cell>
          <cell r="C35" t="str">
            <v>訪問看護ステーション（大規模化・サテライト型設置）</v>
          </cell>
          <cell r="E35">
            <v>4200</v>
          </cell>
          <cell r="F35" t="str">
            <v>施設数</v>
          </cell>
          <cell r="I35" t="str">
            <v>横芝光町</v>
          </cell>
          <cell r="J35">
            <v>34</v>
          </cell>
        </row>
        <row r="36">
          <cell r="A36" t="str">
            <v>②施設等の開設・設置に必要な準備経費支援介護付きホーム(定員30人以上)</v>
          </cell>
          <cell r="B36" t="str">
            <v>②施設等の開設・設置に必要な準備経費支援</v>
          </cell>
          <cell r="C36" t="str">
            <v>介護付きホーム(定員30人以上)</v>
          </cell>
          <cell r="E36">
            <v>839</v>
          </cell>
          <cell r="F36" t="str">
            <v>定員数</v>
          </cell>
          <cell r="I36" t="str">
            <v>茂原市</v>
          </cell>
          <cell r="J36">
            <v>35</v>
          </cell>
        </row>
        <row r="37">
          <cell r="A37" t="str">
            <v>②施設等の開設・設置に必要な準備経費支援介護付きホーム(定員29人以下)</v>
          </cell>
          <cell r="B37" t="str">
            <v>②施設等の開設・設置に必要な準備経費支援</v>
          </cell>
          <cell r="C37" t="str">
            <v>介護付きホーム(定員29人以下)</v>
          </cell>
          <cell r="E37">
            <v>839</v>
          </cell>
          <cell r="F37" t="str">
            <v>定員数</v>
          </cell>
          <cell r="I37" t="str">
            <v>一宮町</v>
          </cell>
          <cell r="J37">
            <v>36</v>
          </cell>
        </row>
        <row r="38">
          <cell r="A38" t="str">
            <v>②施設等の開設・設置に必要な準備経費支援転換整備（定員30人以上）</v>
          </cell>
          <cell r="B38" t="str">
            <v>②施設等の開設・設置に必要な準備経費支援</v>
          </cell>
          <cell r="C38" t="str">
            <v>転換整備（定員30人以上）</v>
          </cell>
          <cell r="E38">
            <v>219</v>
          </cell>
          <cell r="F38" t="str">
            <v>転換前床数</v>
          </cell>
          <cell r="I38" t="str">
            <v>睦沢町</v>
          </cell>
          <cell r="J38">
            <v>37</v>
          </cell>
        </row>
        <row r="39">
          <cell r="A39" t="str">
            <v>②施設等の開設・設置に必要な準備経費支援転換整備（定員29人以下）</v>
          </cell>
          <cell r="B39" t="str">
            <v>②施設等の開設・設置に必要な準備経費支援</v>
          </cell>
          <cell r="C39" t="str">
            <v>転換整備（定員29人以下）</v>
          </cell>
          <cell r="E39">
            <v>219</v>
          </cell>
          <cell r="F39" t="str">
            <v>転換前床数</v>
          </cell>
          <cell r="I39" t="str">
            <v>長生村</v>
          </cell>
          <cell r="J39">
            <v>38</v>
          </cell>
        </row>
        <row r="40">
          <cell r="A40" t="str">
            <v>⑤介護施設等の合築・併設支援地域密着型介護老人福祉施設及び併設されるショートステイ居室</v>
          </cell>
          <cell r="B40" t="str">
            <v>⑤介護施設等の合築・併設支援</v>
          </cell>
          <cell r="C40" t="str">
            <v>地域密着型介護老人福祉施設及び併設されるショートステイ居室</v>
          </cell>
          <cell r="E40">
            <v>225</v>
          </cell>
          <cell r="F40" t="str">
            <v>整備床数</v>
          </cell>
          <cell r="I40" t="str">
            <v>白子町</v>
          </cell>
          <cell r="J40">
            <v>39</v>
          </cell>
        </row>
        <row r="41">
          <cell r="A41" t="str">
            <v>⑤介護施設等の合築・併設支援介護老人保健施設（定員29人以下）</v>
          </cell>
          <cell r="B41" t="str">
            <v>⑤介護施設等の合築・併設支援</v>
          </cell>
          <cell r="C41" t="str">
            <v>介護老人保健施設（定員29人以下）</v>
          </cell>
          <cell r="E41">
            <v>2800</v>
          </cell>
          <cell r="F41" t="str">
            <v>施設数</v>
          </cell>
          <cell r="I41" t="str">
            <v>長柄町</v>
          </cell>
          <cell r="J41">
            <v>40</v>
          </cell>
        </row>
        <row r="42">
          <cell r="A42" t="str">
            <v>⑤介護施設等の合築・併設支援養護老人ホーム（定員29人以下）</v>
          </cell>
          <cell r="B42" t="str">
            <v>⑤介護施設等の合築・併設支援</v>
          </cell>
          <cell r="C42" t="str">
            <v>養護老人ホーム（定員29人以下）</v>
          </cell>
          <cell r="E42">
            <v>119</v>
          </cell>
          <cell r="F42" t="str">
            <v>整備床数</v>
          </cell>
          <cell r="I42" t="str">
            <v>長南町</v>
          </cell>
          <cell r="J42">
            <v>41</v>
          </cell>
        </row>
        <row r="43">
          <cell r="A43" t="str">
            <v>⑤介護施設等の合築・併設支援ケアハウス（定員29人以下）</v>
          </cell>
          <cell r="B43" t="str">
            <v>⑤介護施設等の合築・併設支援</v>
          </cell>
          <cell r="C43" t="str">
            <v>ケアハウス（定員29人以下）</v>
          </cell>
          <cell r="E43">
            <v>224</v>
          </cell>
          <cell r="F43" t="str">
            <v>整備床数</v>
          </cell>
          <cell r="I43" t="str">
            <v>勝浦市</v>
          </cell>
          <cell r="J43">
            <v>42</v>
          </cell>
        </row>
        <row r="44">
          <cell r="A44" t="str">
            <v>⑤介護施設等の合築・併設支援介護医療院（定員29人以下）</v>
          </cell>
          <cell r="B44" t="str">
            <v>⑤介護施設等の合築・併設支援</v>
          </cell>
          <cell r="C44" t="str">
            <v>介護医療院（定員29人以下）</v>
          </cell>
          <cell r="E44">
            <v>2800</v>
          </cell>
          <cell r="F44" t="str">
            <v>施設数</v>
          </cell>
          <cell r="I44" t="str">
            <v>いすみ市</v>
          </cell>
          <cell r="J44">
            <v>43</v>
          </cell>
        </row>
        <row r="45">
          <cell r="A45" t="str">
            <v>⑤介護施設等の合築・併設支援都市型軽費老人ホーム</v>
          </cell>
          <cell r="B45" t="str">
            <v>⑤介護施設等の合築・併設支援</v>
          </cell>
          <cell r="C45" t="str">
            <v>都市型軽費老人ホーム</v>
          </cell>
          <cell r="E45">
            <v>89</v>
          </cell>
          <cell r="F45" t="str">
            <v>整備床数</v>
          </cell>
          <cell r="I45" t="str">
            <v>大多喜町</v>
          </cell>
          <cell r="J45">
            <v>44</v>
          </cell>
        </row>
        <row r="46">
          <cell r="A46" t="str">
            <v>⑤介護施設等の合築・併設支援認知症高齢者グループホーム</v>
          </cell>
          <cell r="B46" t="str">
            <v>⑤介護施設等の合築・併設支援</v>
          </cell>
          <cell r="C46" t="str">
            <v>認知症高齢者グループホーム</v>
          </cell>
          <cell r="E46">
            <v>1680</v>
          </cell>
          <cell r="F46" t="str">
            <v>施設数</v>
          </cell>
          <cell r="I46" t="str">
            <v>御宿町</v>
          </cell>
          <cell r="J46">
            <v>45</v>
          </cell>
        </row>
        <row r="47">
          <cell r="A47" t="str">
            <v>⑤介護施設等の合築・併設支援小規模多機能型居宅介護事業所</v>
          </cell>
          <cell r="B47" t="str">
            <v>⑤介護施設等の合築・併設支援</v>
          </cell>
          <cell r="C47" t="str">
            <v>小規模多機能型居宅介護事業所</v>
          </cell>
          <cell r="E47">
            <v>1680</v>
          </cell>
          <cell r="F47" t="str">
            <v>施設数</v>
          </cell>
          <cell r="I47" t="str">
            <v>館山市</v>
          </cell>
          <cell r="J47">
            <v>46</v>
          </cell>
        </row>
        <row r="48">
          <cell r="A48" t="str">
            <v>⑤介護施設等の合築・併設支援定期巡回・随時対応型訪問介護看護事業所</v>
          </cell>
          <cell r="B48" t="str">
            <v>⑤介護施設等の合築・併設支援</v>
          </cell>
          <cell r="C48" t="str">
            <v>定期巡回・随時対応型訪問介護看護事業所</v>
          </cell>
          <cell r="E48">
            <v>297</v>
          </cell>
          <cell r="F48" t="str">
            <v>施設数</v>
          </cell>
          <cell r="I48" t="str">
            <v>鴨川市</v>
          </cell>
          <cell r="J48">
            <v>47</v>
          </cell>
        </row>
        <row r="49">
          <cell r="A49" t="str">
            <v>⑤介護施設等の合築・併設支援看護小規模多機能型居宅介護事業所</v>
          </cell>
          <cell r="B49" t="str">
            <v>⑤介護施設等の合築・併設支援</v>
          </cell>
          <cell r="C49" t="str">
            <v>看護小規模多機能型居宅介護事業所</v>
          </cell>
          <cell r="E49">
            <v>1680</v>
          </cell>
          <cell r="F49" t="str">
            <v>施設数</v>
          </cell>
          <cell r="I49" t="str">
            <v>南房総市</v>
          </cell>
          <cell r="J49">
            <v>48</v>
          </cell>
        </row>
        <row r="50">
          <cell r="A50" t="str">
            <v>⑤介護施設等の合築・併設支援認知症対応型デイサービスセンター</v>
          </cell>
          <cell r="B50" t="str">
            <v>⑤介護施設等の合築・併設支援</v>
          </cell>
          <cell r="C50" t="str">
            <v>認知症対応型デイサービスセンター</v>
          </cell>
          <cell r="E50">
            <v>595</v>
          </cell>
          <cell r="F50" t="str">
            <v>施設数</v>
          </cell>
          <cell r="I50" t="str">
            <v>鋸南町</v>
          </cell>
          <cell r="J50">
            <v>49</v>
          </cell>
        </row>
        <row r="51">
          <cell r="A51" t="str">
            <v>⑤介護施設等の合築・併設支援介護予防拠点</v>
          </cell>
          <cell r="B51" t="str">
            <v>⑤介護施設等の合築・併設支援</v>
          </cell>
          <cell r="C51" t="str">
            <v>介護予防拠点</v>
          </cell>
          <cell r="E51">
            <v>445</v>
          </cell>
          <cell r="F51" t="str">
            <v>施設数</v>
          </cell>
          <cell r="I51" t="str">
            <v>木更津市</v>
          </cell>
          <cell r="J51">
            <v>50</v>
          </cell>
        </row>
        <row r="52">
          <cell r="A52" t="str">
            <v>⑤介護施設等の合築・併設支援地域包括支援センター</v>
          </cell>
          <cell r="B52" t="str">
            <v>⑤介護施設等の合築・併設支援</v>
          </cell>
          <cell r="C52" t="str">
            <v>地域包括支援センター</v>
          </cell>
          <cell r="E52">
            <v>59</v>
          </cell>
          <cell r="F52" t="str">
            <v>施設数</v>
          </cell>
          <cell r="I52" t="str">
            <v>君津市</v>
          </cell>
          <cell r="J52">
            <v>51</v>
          </cell>
        </row>
        <row r="53">
          <cell r="A53" t="str">
            <v>⑤介護施設等の合築・併設支援生活支援ハウス</v>
          </cell>
          <cell r="B53" t="str">
            <v>⑤介護施設等の合築・併設支援</v>
          </cell>
          <cell r="C53" t="str">
            <v>生活支援ハウス</v>
          </cell>
          <cell r="E53">
            <v>1785</v>
          </cell>
          <cell r="F53" t="str">
            <v>施設数</v>
          </cell>
          <cell r="I53" t="str">
            <v>富津市</v>
          </cell>
          <cell r="J53">
            <v>52</v>
          </cell>
        </row>
        <row r="54">
          <cell r="A54" t="str">
            <v>⑤介護施設等の合築・併設支援緊急ショートステイ</v>
          </cell>
          <cell r="B54" t="str">
            <v>⑤介護施設等の合築・併設支援</v>
          </cell>
          <cell r="C54" t="str">
            <v>緊急ショートステイ</v>
          </cell>
          <cell r="E54">
            <v>59</v>
          </cell>
          <cell r="F54" t="str">
            <v>整備床数</v>
          </cell>
          <cell r="I54" t="str">
            <v>袖ケ浦市</v>
          </cell>
          <cell r="J54">
            <v>53</v>
          </cell>
        </row>
        <row r="55">
          <cell r="A55" t="str">
            <v>⑤介護施設等の合築・併設支援施設内保育施設</v>
          </cell>
          <cell r="B55" t="str">
            <v>⑤介護施設等の合築・併設支援</v>
          </cell>
          <cell r="C55" t="str">
            <v>施設内保育施設</v>
          </cell>
          <cell r="E55">
            <v>595</v>
          </cell>
          <cell r="F55" t="str">
            <v>施設数</v>
          </cell>
          <cell r="I55" t="str">
            <v>市原市</v>
          </cell>
          <cell r="J55">
            <v>54</v>
          </cell>
        </row>
        <row r="56">
          <cell r="A56" t="str">
            <v>⑤介護施設等の合築・併設支援介護付きホーム(定員29人以下)</v>
          </cell>
          <cell r="B56" t="str">
            <v>⑤介護施設等の合築・併設支援</v>
          </cell>
          <cell r="C56" t="str">
            <v>介護付きホーム(定員29人以下)</v>
          </cell>
          <cell r="E56">
            <v>224</v>
          </cell>
          <cell r="F56" t="str">
            <v>整備床数</v>
          </cell>
        </row>
        <row r="57">
          <cell r="A57" t="str">
            <v>⑥空き家を活用した整備支援認知症高齢者グループホーム</v>
          </cell>
          <cell r="B57" t="str">
            <v>⑥空き家を活用した整備支援</v>
          </cell>
          <cell r="C57" t="str">
            <v>認知症高齢者グループホーム</v>
          </cell>
          <cell r="E57">
            <v>8910</v>
          </cell>
          <cell r="F57" t="str">
            <v>施設数</v>
          </cell>
        </row>
        <row r="58">
          <cell r="A58" t="str">
            <v>⑥空き家を活用した整備支援小規模多機能型居宅介護事業所</v>
          </cell>
          <cell r="B58" t="str">
            <v>⑥空き家を活用した整備支援</v>
          </cell>
          <cell r="C58" t="str">
            <v>小規模多機能型居宅介護事業所</v>
          </cell>
          <cell r="E58">
            <v>8910</v>
          </cell>
          <cell r="F58" t="str">
            <v>施設数</v>
          </cell>
        </row>
        <row r="59">
          <cell r="A59" t="str">
            <v>⑥空き家を活用した整備支援看護小規模多機能型居宅介護事業所</v>
          </cell>
          <cell r="B59" t="str">
            <v>⑥空き家を活用した整備支援</v>
          </cell>
          <cell r="C59" t="str">
            <v>看護小規模多機能型居宅介護事業所</v>
          </cell>
          <cell r="E59">
            <v>8910</v>
          </cell>
          <cell r="F59" t="str">
            <v>施設数</v>
          </cell>
        </row>
        <row r="60">
          <cell r="A60" t="str">
            <v>⑥空き家を活用した整備支援認知症対応型デイサービスセンター</v>
          </cell>
          <cell r="B60" t="str">
            <v>⑥空き家を活用した整備支援</v>
          </cell>
          <cell r="C60" t="str">
            <v>認知症対応型デイサービスセンター</v>
          </cell>
          <cell r="E60">
            <v>8910</v>
          </cell>
          <cell r="F60" t="str">
            <v>施設数</v>
          </cell>
        </row>
        <row r="61">
          <cell r="A61" t="str">
            <v>⑦_①既存の特別養護老人ホーム等のユニット化改修支援_個室→ユニット介護老人福祉施設(定員30人以上)</v>
          </cell>
          <cell r="B61" t="str">
            <v>⑦_①既存の特別養護老人ホーム等のユニット化改修支援_個室→ユニット</v>
          </cell>
          <cell r="C61" t="str">
            <v>介護老人福祉施設(定員30人以上)</v>
          </cell>
          <cell r="E61">
            <v>1190</v>
          </cell>
          <cell r="F61" t="str">
            <v>整備床数</v>
          </cell>
        </row>
        <row r="62">
          <cell r="A62" t="str">
            <v>⑦_①既存の特別養護老人ホーム等のユニット化改修支援_個室→ユニット地域密着型介護老人福祉施設</v>
          </cell>
          <cell r="B62" t="str">
            <v>⑦_①既存の特別養護老人ホーム等のユニット化改修支援_個室→ユニット</v>
          </cell>
          <cell r="C62" t="str">
            <v>地域密着型介護老人福祉施設</v>
          </cell>
          <cell r="E62">
            <v>1190</v>
          </cell>
          <cell r="F62" t="str">
            <v>整備床数</v>
          </cell>
        </row>
        <row r="63">
          <cell r="A63" t="str">
            <v>⑦_①既存の特別養護老人ホーム等のユニット化改修支援_個室→ユニット介護老人保健施設（定員30人以上）</v>
          </cell>
          <cell r="B63" t="str">
            <v>⑦_①既存の特別養護老人ホーム等のユニット化改修支援_個室→ユニット</v>
          </cell>
          <cell r="C63" t="str">
            <v>介護老人保健施設（定員30人以上）</v>
          </cell>
          <cell r="E63">
            <v>1190</v>
          </cell>
          <cell r="F63" t="str">
            <v>整備床数</v>
          </cell>
        </row>
        <row r="64">
          <cell r="A64" t="str">
            <v>⑦_①既存の特別養護老人ホーム等のユニット化改修支援_個室→ユニット介護老人保健施設（定員29人以下）</v>
          </cell>
          <cell r="B64" t="str">
            <v>⑦_①既存の特別養護老人ホーム等のユニット化改修支援_個室→ユニット</v>
          </cell>
          <cell r="C64" t="str">
            <v>介護老人保健施設（定員29人以下）</v>
          </cell>
          <cell r="E64">
            <v>1190</v>
          </cell>
          <cell r="F64" t="str">
            <v>整備床数</v>
          </cell>
        </row>
        <row r="65">
          <cell r="A65" t="str">
            <v>⑦_①既存の特別養護老人ホーム等のユニット化改修支援_個室→ユニット介護医療院（定員30人以上）</v>
          </cell>
          <cell r="B65" t="str">
            <v>⑦_①既存の特別養護老人ホーム等のユニット化改修支援_個室→ユニット</v>
          </cell>
          <cell r="C65" t="str">
            <v>介護医療院（定員30人以上）</v>
          </cell>
          <cell r="E65">
            <v>1190</v>
          </cell>
          <cell r="F65" t="str">
            <v>整備床数</v>
          </cell>
        </row>
        <row r="66">
          <cell r="A66" t="str">
            <v>⑦_①既存の特別養護老人ホーム等のユニット化改修支援_個室→ユニット介護医療院（定員29人以下）</v>
          </cell>
          <cell r="B66" t="str">
            <v>⑦_①既存の特別養護老人ホーム等のユニット化改修支援_個室→ユニット</v>
          </cell>
          <cell r="C66" t="str">
            <v>介護医療院（定員29人以下）</v>
          </cell>
          <cell r="E66">
            <v>1190</v>
          </cell>
          <cell r="F66" t="str">
            <v>整備床数</v>
          </cell>
        </row>
        <row r="67">
          <cell r="A67" t="str">
            <v>⑦_①既存の特別養護老人ホーム等のユニット化改修支援_個室→ユニット転換整備（定員30人以上）</v>
          </cell>
          <cell r="B67" t="str">
            <v>⑦_①既存の特別養護老人ホーム等のユニット化改修支援_個室→ユニット</v>
          </cell>
          <cell r="C67" t="str">
            <v>転換整備（定員30人以上）</v>
          </cell>
          <cell r="E67">
            <v>1190</v>
          </cell>
          <cell r="F67" t="str">
            <v>整備床数</v>
          </cell>
        </row>
        <row r="68">
          <cell r="A68" t="str">
            <v>⑦_①既存の特別養護老人ホーム等のユニット化改修支援_個室→ユニット転換整備（定員29人以下）</v>
          </cell>
          <cell r="B68" t="str">
            <v>⑦_①既存の特別養護老人ホーム等のユニット化改修支援_個室→ユニット</v>
          </cell>
          <cell r="C68" t="str">
            <v>転換整備（定員29人以下）</v>
          </cell>
          <cell r="E68">
            <v>1190</v>
          </cell>
          <cell r="F68" t="str">
            <v>整備床数</v>
          </cell>
        </row>
        <row r="69">
          <cell r="A69" t="str">
            <v>⑦_①既存の特別養護老人ホーム等のユニット化改修支援_多床室→ユニット介護老人福祉施設(定員30人以上)</v>
          </cell>
          <cell r="B69" t="str">
            <v>⑦_①既存の特別養護老人ホーム等のユニット化改修支援_多床室→ユニット</v>
          </cell>
          <cell r="C69" t="str">
            <v>介護老人福祉施設(定員30人以上)</v>
          </cell>
          <cell r="E69">
            <v>2380</v>
          </cell>
          <cell r="F69" t="str">
            <v>整備床数</v>
          </cell>
        </row>
        <row r="70">
          <cell r="A70" t="str">
            <v>⑦_①既存の特別養護老人ホーム等のユニット化改修支援_多床室→ユニット地域密着型介護老人福祉施設</v>
          </cell>
          <cell r="B70" t="str">
            <v>⑦_①既存の特別養護老人ホーム等のユニット化改修支援_多床室→ユニット</v>
          </cell>
          <cell r="C70" t="str">
            <v>地域密着型介護老人福祉施設</v>
          </cell>
          <cell r="E70">
            <v>2380</v>
          </cell>
          <cell r="F70" t="str">
            <v>整備床数</v>
          </cell>
        </row>
        <row r="71">
          <cell r="A71" t="str">
            <v>⑦_①既存の特別養護老人ホーム等のユニット化改修支援_多床室→ユニット介護老人保健施設（定員30人以上）</v>
          </cell>
          <cell r="B71" t="str">
            <v>⑦_①既存の特別養護老人ホーム等のユニット化改修支援_多床室→ユニット</v>
          </cell>
          <cell r="C71" t="str">
            <v>介護老人保健施設（定員30人以上）</v>
          </cell>
          <cell r="E71">
            <v>2380</v>
          </cell>
          <cell r="F71" t="str">
            <v>整備床数</v>
          </cell>
        </row>
        <row r="72">
          <cell r="A72" t="str">
            <v>⑦_①既存の特別養護老人ホーム等のユニット化改修支援_多床室→ユニット介護老人保健施設（定員29人以下）</v>
          </cell>
          <cell r="B72" t="str">
            <v>⑦_①既存の特別養護老人ホーム等のユニット化改修支援_多床室→ユニット</v>
          </cell>
          <cell r="C72" t="str">
            <v>介護老人保健施設（定員29人以下）</v>
          </cell>
          <cell r="E72">
            <v>2380</v>
          </cell>
          <cell r="F72" t="str">
            <v>整備床数</v>
          </cell>
        </row>
        <row r="73">
          <cell r="A73" t="str">
            <v>⑦_①既存の特別養護老人ホーム等のユニット化改修支援_多床室→ユニット介護医療院（定員30人以上）</v>
          </cell>
          <cell r="B73" t="str">
            <v>⑦_①既存の特別養護老人ホーム等のユニット化改修支援_多床室→ユニット</v>
          </cell>
          <cell r="C73" t="str">
            <v>介護医療院（定員30人以上）</v>
          </cell>
          <cell r="E73">
            <v>2380</v>
          </cell>
          <cell r="F73" t="str">
            <v>整備床数</v>
          </cell>
        </row>
        <row r="74">
          <cell r="A74" t="str">
            <v>⑦_①既存の特別養護老人ホーム等のユニット化改修支援_多床室→ユニット介護医療院（定員29人以下）</v>
          </cell>
          <cell r="B74" t="str">
            <v>⑦_①既存の特別養護老人ホーム等のユニット化改修支援_多床室→ユニット</v>
          </cell>
          <cell r="C74" t="str">
            <v>介護医療院（定員29人以下）</v>
          </cell>
          <cell r="E74">
            <v>2380</v>
          </cell>
          <cell r="F74" t="str">
            <v>整備床数</v>
          </cell>
        </row>
        <row r="75">
          <cell r="A75" t="str">
            <v>⑦_①既存の特別養護老人ホーム等のユニット化改修支援_多床室→ユニット転換整備（定員30人以上）</v>
          </cell>
          <cell r="B75" t="str">
            <v>⑦_①既存の特別養護老人ホーム等のユニット化改修支援_多床室→ユニット</v>
          </cell>
          <cell r="C75" t="str">
            <v>転換整備（定員30人以上）</v>
          </cell>
          <cell r="E75">
            <v>2380</v>
          </cell>
          <cell r="F75" t="str">
            <v>整備床数</v>
          </cell>
        </row>
        <row r="76">
          <cell r="A76" t="str">
            <v>⑦_①既存の特別養護老人ホーム等のユニット化改修支援_多床室→ユニット転換整備（定員29人以下）</v>
          </cell>
          <cell r="B76" t="str">
            <v>⑦_①既存の特別養護老人ホーム等のユニット化改修支援_多床室→ユニット</v>
          </cell>
          <cell r="C76" t="str">
            <v>転換整備（定員29人以下）</v>
          </cell>
          <cell r="E76">
            <v>2380</v>
          </cell>
          <cell r="F76" t="str">
            <v>整備床数</v>
          </cell>
        </row>
        <row r="77">
          <cell r="A77" t="str">
            <v>⑦_②既存の特養及び併設されるショートステイ多床室のプライバシー保護のための改修支援介護老人福祉施設(定員30人以上)及び併設されるショートステイ居室</v>
          </cell>
          <cell r="B77" t="str">
            <v>⑦_②既存の特養及び併設されるショートステイ多床室のプライバシー保護のための改修支援</v>
          </cell>
          <cell r="C77" t="str">
            <v>介護老人福祉施設(定員30人以上)及び併設されるショートステイ居室</v>
          </cell>
          <cell r="E77">
            <v>734</v>
          </cell>
          <cell r="F77" t="str">
            <v>整備床数</v>
          </cell>
        </row>
        <row r="78">
          <cell r="A78" t="str">
            <v>⑦_②既存の特養及び併設されるショートステイ多床室のプライバシー保護のための改修支援地域密着型介護老人福祉施設及び併設されるショートステイ居室</v>
          </cell>
          <cell r="B78" t="str">
            <v>⑦_②既存の特養及び併設されるショートステイ多床室のプライバシー保護のための改修支援</v>
          </cell>
          <cell r="C78" t="str">
            <v>地域密着型介護老人福祉施設及び併設されるショートステイ居室</v>
          </cell>
          <cell r="E78">
            <v>734</v>
          </cell>
          <cell r="F78" t="str">
            <v>整備床数</v>
          </cell>
        </row>
        <row r="79">
          <cell r="A79" t="str">
            <v>⑦_③介護療養型医療施設等の転換整備支援_創設転換整備（定員30人以上）</v>
          </cell>
          <cell r="B79" t="str">
            <v>⑦_③介護療養型医療施設等の転換整備支援_創設</v>
          </cell>
          <cell r="C79" t="str">
            <v>転換整備（定員30人以上）</v>
          </cell>
          <cell r="E79">
            <v>2240</v>
          </cell>
          <cell r="F79" t="str">
            <v>整備床数</v>
          </cell>
        </row>
        <row r="80">
          <cell r="A80" t="str">
            <v>⑦_③介護療養型医療施設等の転換整備支援_創設転換整備（定員29人以下）</v>
          </cell>
          <cell r="B80" t="str">
            <v>⑦_③介護療養型医療施設等の転換整備支援_創設</v>
          </cell>
          <cell r="C80" t="str">
            <v>転換整備（定員29人以下）</v>
          </cell>
          <cell r="E80">
            <v>2240</v>
          </cell>
          <cell r="F80" t="str">
            <v>整備床数</v>
          </cell>
        </row>
        <row r="81">
          <cell r="A81" t="str">
            <v>⑦_③介護療養型医療施設等の転換整備支援_改築転換整備（定員30人以上）</v>
          </cell>
          <cell r="B81" t="str">
            <v>⑦_③介護療養型医療施設等の転換整備支援_改築</v>
          </cell>
          <cell r="C81" t="str">
            <v>転換整備（定員30人以上）</v>
          </cell>
          <cell r="E81">
            <v>2770</v>
          </cell>
          <cell r="F81" t="str">
            <v>整備床数</v>
          </cell>
        </row>
        <row r="82">
          <cell r="A82" t="str">
            <v>⑦_③介護療養型医療施設等の転換整備支援_改築転換整備（定員29人以下）</v>
          </cell>
          <cell r="B82" t="str">
            <v>⑦_③介護療養型医療施設等の転換整備支援_改築</v>
          </cell>
          <cell r="C82" t="str">
            <v>転換整備（定員29人以下）</v>
          </cell>
          <cell r="E82">
            <v>2770</v>
          </cell>
          <cell r="F82" t="str">
            <v>整備床数</v>
          </cell>
        </row>
        <row r="83">
          <cell r="A83" t="str">
            <v>⑦_③介護療養型医療施設等の転換整備支援_改修転換整備（定員30人以上）</v>
          </cell>
          <cell r="B83" t="str">
            <v>⑦_③介護療養型医療施設等の転換整備支援_改修</v>
          </cell>
          <cell r="C83" t="str">
            <v>転換整備（定員30人以上）</v>
          </cell>
          <cell r="E83">
            <v>1115</v>
          </cell>
          <cell r="F83" t="str">
            <v>整備床数</v>
          </cell>
        </row>
        <row r="84">
          <cell r="A84" t="str">
            <v>⑦_③介護療養型医療施設等の転換整備支援_改修転換整備（定員29人以下）</v>
          </cell>
          <cell r="B84" t="str">
            <v>⑦_③介護療養型医療施設等の転換整備支援_改修</v>
          </cell>
          <cell r="C84" t="str">
            <v>転換整備（定員29人以下）</v>
          </cell>
          <cell r="E84">
            <v>1115</v>
          </cell>
          <cell r="F84" t="str">
            <v>整備床数</v>
          </cell>
        </row>
        <row r="85">
          <cell r="A85" t="str">
            <v>⑦_④看取り環境の整備促進介護老人福祉施設(定員30人以上)</v>
          </cell>
          <cell r="B85" t="str">
            <v>⑦_④看取り環境の整備促進</v>
          </cell>
          <cell r="C85" t="str">
            <v>介護老人福祉施設(定員30人以上)</v>
          </cell>
          <cell r="E85">
            <v>3500</v>
          </cell>
          <cell r="F85" t="str">
            <v>施設数</v>
          </cell>
        </row>
        <row r="86">
          <cell r="A86" t="str">
            <v>⑦_④看取り環境の整備促進地域密着型介護老人福祉施設</v>
          </cell>
          <cell r="B86" t="str">
            <v>⑦_④看取り環境の整備促進</v>
          </cell>
          <cell r="C86" t="str">
            <v>地域密着型介護老人福祉施設</v>
          </cell>
          <cell r="E86">
            <v>3500</v>
          </cell>
          <cell r="F86" t="str">
            <v>施設数</v>
          </cell>
        </row>
        <row r="87">
          <cell r="A87" t="str">
            <v>⑦_④看取り環境の整備促進介護老人保健施設（定員30人以上）</v>
          </cell>
          <cell r="B87" t="str">
            <v>⑦_④看取り環境の整備促進</v>
          </cell>
          <cell r="C87" t="str">
            <v>介護老人保健施設（定員30人以上）</v>
          </cell>
          <cell r="E87">
            <v>3500</v>
          </cell>
          <cell r="F87" t="str">
            <v>施設数</v>
          </cell>
        </row>
        <row r="88">
          <cell r="A88" t="str">
            <v>⑦_④看取り環境の整備促進介護老人保健施設（定員29人以下）</v>
          </cell>
          <cell r="B88" t="str">
            <v>⑦_④看取り環境の整備促進</v>
          </cell>
          <cell r="C88" t="str">
            <v>介護老人保健施設（定員29人以下）</v>
          </cell>
          <cell r="E88">
            <v>3500</v>
          </cell>
          <cell r="F88" t="str">
            <v>施設数</v>
          </cell>
        </row>
        <row r="89">
          <cell r="A89" t="str">
            <v>⑦_④看取り環境の整備促進介護医療院（定員30人以上）</v>
          </cell>
          <cell r="B89" t="str">
            <v>⑦_④看取り環境の整備促進</v>
          </cell>
          <cell r="C89" t="str">
            <v>介護医療院（定員30人以上）</v>
          </cell>
          <cell r="E89">
            <v>3500</v>
          </cell>
          <cell r="F89" t="str">
            <v>施設数</v>
          </cell>
        </row>
        <row r="90">
          <cell r="A90" t="str">
            <v>⑦_④看取り環境の整備促進介護医療院（定員29人以下）</v>
          </cell>
          <cell r="B90" t="str">
            <v>⑦_④看取り環境の整備促進</v>
          </cell>
          <cell r="C90" t="str">
            <v>介護医療院（定員29人以下）</v>
          </cell>
          <cell r="E90">
            <v>3500</v>
          </cell>
          <cell r="F90" t="str">
            <v>施設数</v>
          </cell>
        </row>
        <row r="91">
          <cell r="A91" t="str">
            <v>⑦_④看取り環境の整備促進養護老人ホーム（定員30人以上）</v>
          </cell>
          <cell r="B91" t="str">
            <v>⑦_④看取り環境の整備促進</v>
          </cell>
          <cell r="C91" t="str">
            <v>養護老人ホーム（定員30人以上）</v>
          </cell>
          <cell r="E91">
            <v>3500</v>
          </cell>
          <cell r="F91" t="str">
            <v>施設数</v>
          </cell>
        </row>
        <row r="92">
          <cell r="A92" t="str">
            <v>⑦_④看取り環境の整備促進養護老人ホーム（定員29人以下）</v>
          </cell>
          <cell r="B92" t="str">
            <v>⑦_④看取り環境の整備促進</v>
          </cell>
          <cell r="C92" t="str">
            <v>養護老人ホーム（定員29人以下）</v>
          </cell>
          <cell r="E92">
            <v>3500</v>
          </cell>
          <cell r="F92" t="str">
            <v>施設数</v>
          </cell>
        </row>
        <row r="93">
          <cell r="A93" t="str">
            <v>⑦_④看取り環境の整備促進軽費老人ホーム（定員30人以上）</v>
          </cell>
          <cell r="B93" t="str">
            <v>⑦_④看取り環境の整備促進</v>
          </cell>
          <cell r="C93" t="str">
            <v>軽費老人ホーム（定員30人以上）</v>
          </cell>
          <cell r="E93">
            <v>3500</v>
          </cell>
          <cell r="F93" t="str">
            <v>施設数</v>
          </cell>
        </row>
        <row r="94">
          <cell r="A94" t="str">
            <v>⑦_④看取り環境の整備促進軽費老人ホーム（定員29人以下）</v>
          </cell>
          <cell r="B94" t="str">
            <v>⑦_④看取り環境の整備促進</v>
          </cell>
          <cell r="C94" t="str">
            <v>軽費老人ホーム（定員29人以下）</v>
          </cell>
          <cell r="E94">
            <v>3500</v>
          </cell>
          <cell r="F94" t="str">
            <v>施設数</v>
          </cell>
        </row>
        <row r="95">
          <cell r="A95" t="str">
            <v>⑦_④看取り環境の整備促進認知症高齢者グループホーム</v>
          </cell>
          <cell r="B95" t="str">
            <v>⑦_④看取り環境の整備促進</v>
          </cell>
          <cell r="C95" t="str">
            <v>認知症高齢者グループホーム</v>
          </cell>
          <cell r="E95">
            <v>3500</v>
          </cell>
          <cell r="F95" t="str">
            <v>施設数</v>
          </cell>
        </row>
        <row r="96">
          <cell r="A96" t="str">
            <v>⑦_④看取り環境の整備促進小規模多機能型居宅介護事業所</v>
          </cell>
          <cell r="B96" t="str">
            <v>⑦_④看取り環境の整備促進</v>
          </cell>
          <cell r="C96" t="str">
            <v>小規模多機能型居宅介護事業所</v>
          </cell>
          <cell r="E96">
            <v>3500</v>
          </cell>
          <cell r="F96" t="str">
            <v>施設数</v>
          </cell>
        </row>
        <row r="97">
          <cell r="A97" t="str">
            <v>⑦_④看取り環境の整備促進看護小規模多機能型居宅介護事業所</v>
          </cell>
          <cell r="B97" t="str">
            <v>⑦_④看取り環境の整備促進</v>
          </cell>
          <cell r="C97" t="str">
            <v>看護小規模多機能型居宅介護事業所</v>
          </cell>
          <cell r="E97">
            <v>3500</v>
          </cell>
          <cell r="F97" t="str">
            <v>施設数</v>
          </cell>
        </row>
        <row r="98">
          <cell r="A98" t="str">
            <v>⑦_④看取り環境の整備促進介護付きホーム(定員30人以上)</v>
          </cell>
          <cell r="B98" t="str">
            <v>⑦_④看取り環境の整備促進</v>
          </cell>
          <cell r="C98" t="str">
            <v>介護付きホーム(定員30人以上)</v>
          </cell>
          <cell r="E98">
            <v>3500</v>
          </cell>
          <cell r="F98" t="str">
            <v>施設数</v>
          </cell>
        </row>
        <row r="99">
          <cell r="A99" t="str">
            <v>⑦_④看取り環境の整備促進介護付きホーム(定員29人以下)</v>
          </cell>
          <cell r="B99" t="str">
            <v>⑦_④看取り環境の整備促進</v>
          </cell>
          <cell r="C99" t="str">
            <v>介護付きホーム(定員29人以下)</v>
          </cell>
          <cell r="E99">
            <v>3500</v>
          </cell>
          <cell r="F99" t="str">
            <v>施設数</v>
          </cell>
        </row>
        <row r="100">
          <cell r="A100" t="str">
            <v>⑦_⑤共生型サービス事業所の整備促進通所介護事業所</v>
          </cell>
          <cell r="B100" t="str">
            <v>⑦_⑤共生型サービス事業所の整備促進</v>
          </cell>
          <cell r="C100" t="str">
            <v>通所介護事業所</v>
          </cell>
          <cell r="E100">
            <v>1029</v>
          </cell>
          <cell r="F100" t="str">
            <v>事業所数</v>
          </cell>
        </row>
        <row r="101">
          <cell r="A101" t="str">
            <v>⑦_⑤共生型サービス事業所の整備促進地域密着型通所介護事業所</v>
          </cell>
          <cell r="B101" t="str">
            <v>⑦_⑤共生型サービス事業所の整備促進</v>
          </cell>
          <cell r="C101" t="str">
            <v>地域密着型通所介護事業所</v>
          </cell>
          <cell r="E101">
            <v>1029</v>
          </cell>
          <cell r="F101" t="str">
            <v>事業所数</v>
          </cell>
        </row>
        <row r="102">
          <cell r="A102" t="str">
            <v>⑦_⑤共生型サービス事業所の整備促進短期入所生活介護事業所（定員30人以上）</v>
          </cell>
          <cell r="B102" t="str">
            <v>⑦_⑤共生型サービス事業所の整備促進</v>
          </cell>
          <cell r="C102" t="str">
            <v>短期入所生活介護事業所（定員30人以上）</v>
          </cell>
          <cell r="E102">
            <v>1029</v>
          </cell>
          <cell r="F102" t="str">
            <v>事業所数</v>
          </cell>
        </row>
        <row r="103">
          <cell r="A103" t="str">
            <v>⑦_⑤共生型サービス事業所の整備促進短期入所生活介護事業所（定員29人以下）</v>
          </cell>
          <cell r="B103" t="str">
            <v>⑦_⑤共生型サービス事業所の整備促進</v>
          </cell>
          <cell r="C103" t="str">
            <v>短期入所生活介護事業所（定員29人以下）</v>
          </cell>
          <cell r="E103">
            <v>1029</v>
          </cell>
          <cell r="F103" t="str">
            <v>事業所数</v>
          </cell>
        </row>
        <row r="104">
          <cell r="A104" t="str">
            <v>⑦_⑤共生型サービス事業所の整備促進小規模多機能型居宅介護事業所</v>
          </cell>
          <cell r="B104" t="str">
            <v>⑦_⑤共生型サービス事業所の整備促進</v>
          </cell>
          <cell r="C104" t="str">
            <v>小規模多機能型居宅介護事業所</v>
          </cell>
          <cell r="E104">
            <v>1029</v>
          </cell>
          <cell r="F104" t="str">
            <v>事業所数</v>
          </cell>
        </row>
        <row r="105">
          <cell r="A105" t="str">
            <v>⑦_⑤共生型サービス事業所の整備促進看護小規模多機能型居宅介護事業所</v>
          </cell>
          <cell r="B105" t="str">
            <v>⑦_⑤共生型サービス事業所の整備促進</v>
          </cell>
          <cell r="C105" t="str">
            <v>看護小規模多機能型居宅介護事業所</v>
          </cell>
          <cell r="E105">
            <v>1029</v>
          </cell>
          <cell r="F105" t="str">
            <v>事業所数</v>
          </cell>
        </row>
        <row r="106">
          <cell r="A106" t="str">
            <v>⑨介護施設等の創設を条件に行う広域型施設の大規模修繕・耐震化介護老人福祉施設(定員30人以上)</v>
          </cell>
          <cell r="B106" t="str">
            <v>⑨介護施設等の創設を条件に行う広域型施設の大規模修繕・耐震化</v>
          </cell>
          <cell r="C106" t="str">
            <v>介護老人福祉施設(定員30人以上)</v>
          </cell>
          <cell r="E106">
            <v>1128</v>
          </cell>
          <cell r="F106" t="str">
            <v>定員数</v>
          </cell>
        </row>
        <row r="107">
          <cell r="A107" t="str">
            <v>⑨介護施設等の創設を条件に行う広域型施設の大規模修繕・耐震化養護老人ホーム（定員30人以上）</v>
          </cell>
          <cell r="B107" t="str">
            <v>⑨介護施設等の創設を条件に行う広域型施設の大規模修繕・耐震化</v>
          </cell>
          <cell r="C107" t="str">
            <v>養護老人ホーム（定員30人以上）</v>
          </cell>
          <cell r="E107">
            <v>1128</v>
          </cell>
          <cell r="F107" t="str">
            <v>定員数</v>
          </cell>
        </row>
        <row r="108">
          <cell r="A108" t="str">
            <v>⑨介護施設等の創設を条件に行う広域型施設の大規模修繕・耐震化介護老人保健施設（定員30人以上）</v>
          </cell>
          <cell r="B108" t="str">
            <v>⑨介護施設等の創設を条件に行う広域型施設の大規模修繕・耐震化</v>
          </cell>
          <cell r="C108" t="str">
            <v>介護老人保健施設（定員30人以上）</v>
          </cell>
          <cell r="E108">
            <v>1128</v>
          </cell>
          <cell r="F108" t="str">
            <v>定員数</v>
          </cell>
        </row>
        <row r="109">
          <cell r="A109" t="str">
            <v>⑨介護施設等の創設を条件に行う広域型施設の大規模修繕・耐震化軽費老人ホーム（定員30人以上）</v>
          </cell>
          <cell r="B109" t="str">
            <v>⑨介護施設等の創設を条件に行う広域型施設の大規模修繕・耐震化</v>
          </cell>
          <cell r="C109" t="str">
            <v>軽費老人ホーム（定員30人以上）</v>
          </cell>
          <cell r="E109">
            <v>1128</v>
          </cell>
          <cell r="F109" t="str">
            <v>定員数</v>
          </cell>
        </row>
        <row r="110">
          <cell r="A110" t="str">
            <v>⑨介護施設等の創設を条件に行う広域型施設の大規模修繕・耐震化介護医療院（定員30人以上）</v>
          </cell>
          <cell r="B110" t="str">
            <v>⑨介護施設等の創設を条件に行う広域型施設の大規模修繕・耐震化</v>
          </cell>
          <cell r="C110" t="str">
            <v>介護医療院（定員30人以上）</v>
          </cell>
          <cell r="E110">
            <v>1128</v>
          </cell>
          <cell r="F110" t="str">
            <v>定員数</v>
          </cell>
        </row>
        <row r="111">
          <cell r="A111" t="str">
            <v>⑩大規模修繕の際にあわせて行う介護ロボット・ICTの導入支援介護老人福祉施設(定員30人以上)及び併設されるショートステイ居室</v>
          </cell>
          <cell r="B111" t="str">
            <v>⑩大規模修繕の際にあわせて行う介護ロボット・ICTの導入支援</v>
          </cell>
          <cell r="C111" t="str">
            <v>介護老人福祉施設(定員30人以上)及び併設されるショートステイ居室</v>
          </cell>
          <cell r="E111">
            <v>420</v>
          </cell>
          <cell r="F111" t="str">
            <v>定員数</v>
          </cell>
        </row>
        <row r="112">
          <cell r="A112" t="str">
            <v>⑩大規模修繕の際にあわせて行う介護ロボット・ICTの導入支援地域密着型介護老人福祉施設及び併設されるショートステイ居室</v>
          </cell>
          <cell r="B112" t="str">
            <v>⑩大規模修繕の際にあわせて行う介護ロボット・ICTの導入支援</v>
          </cell>
          <cell r="C112" t="str">
            <v>地域密着型介護老人福祉施設及び併設されるショートステイ居室</v>
          </cell>
          <cell r="E112">
            <v>420</v>
          </cell>
          <cell r="F112" t="str">
            <v>定員数</v>
          </cell>
        </row>
        <row r="113">
          <cell r="A113" t="str">
            <v>⑩大規模修繕の際にあわせて行う介護ロボット・ICTの導入支援養護老人ホーム（定員30人以上）</v>
          </cell>
          <cell r="B113" t="str">
            <v>⑩大規模修繕の際にあわせて行う介護ロボット・ICTの導入支援</v>
          </cell>
          <cell r="C113" t="str">
            <v>養護老人ホーム（定員30人以上）</v>
          </cell>
          <cell r="E113">
            <v>420</v>
          </cell>
          <cell r="F113" t="str">
            <v>定員数</v>
          </cell>
        </row>
        <row r="114">
          <cell r="A114" t="str">
            <v>⑩大規模修繕の際にあわせて行う介護ロボット・ICTの導入支援養護老人ホーム（定員29人以下）</v>
          </cell>
          <cell r="B114" t="str">
            <v>⑩大規模修繕の際にあわせて行う介護ロボット・ICTの導入支援</v>
          </cell>
          <cell r="C114" t="str">
            <v>養護老人ホーム（定員29人以下）</v>
          </cell>
          <cell r="E114">
            <v>210</v>
          </cell>
          <cell r="F114" t="str">
            <v>定員数</v>
          </cell>
        </row>
        <row r="115">
          <cell r="A115" t="str">
            <v>⑩大規模修繕の際にあわせて行う介護ロボット・ICTの導入支援介護老人保健施設（定員30人以上）</v>
          </cell>
          <cell r="B115" t="str">
            <v>⑩大規模修繕の際にあわせて行う介護ロボット・ICTの導入支援</v>
          </cell>
          <cell r="C115" t="str">
            <v>介護老人保健施設（定員30人以上）</v>
          </cell>
          <cell r="E115">
            <v>420</v>
          </cell>
          <cell r="F115" t="str">
            <v>定員数</v>
          </cell>
        </row>
        <row r="116">
          <cell r="A116" t="str">
            <v>⑩大規模修繕の際にあわせて行う介護ロボット・ICTの導入支援介護老人保健施設（定員29人以下）</v>
          </cell>
          <cell r="B116" t="str">
            <v>⑩大規模修繕の際にあわせて行う介護ロボット・ICTの導入支援</v>
          </cell>
          <cell r="C116" t="str">
            <v>介護老人保健施設（定員29人以下）</v>
          </cell>
          <cell r="E116">
            <v>420</v>
          </cell>
          <cell r="F116" t="str">
            <v>定員数</v>
          </cell>
        </row>
        <row r="117">
          <cell r="A117" t="str">
            <v>⑩大規模修繕の際にあわせて行う介護ロボット・ICTの導入支援ケアハウス（定員30人以上）</v>
          </cell>
          <cell r="B117" t="str">
            <v>⑩大規模修繕の際にあわせて行う介護ロボット・ICTの導入支援</v>
          </cell>
          <cell r="C117" t="str">
            <v>ケアハウス（定員30人以上）</v>
          </cell>
          <cell r="E117">
            <v>420</v>
          </cell>
          <cell r="F117" t="str">
            <v>定員数</v>
          </cell>
        </row>
        <row r="118">
          <cell r="A118" t="str">
            <v>⑩大規模修繕の際にあわせて行う介護ロボット・ICTの導入支援ケアハウス（定員29人以下）</v>
          </cell>
          <cell r="B118" t="str">
            <v>⑩大規模修繕の際にあわせて行う介護ロボット・ICTの導入支援</v>
          </cell>
          <cell r="C118" t="str">
            <v>ケアハウス（定員29人以下）</v>
          </cell>
          <cell r="E118">
            <v>420</v>
          </cell>
          <cell r="F118" t="str">
            <v>定員数</v>
          </cell>
        </row>
        <row r="119">
          <cell r="A119" t="str">
            <v>⑩大規模修繕の際にあわせて行う介護ロボット・ICTの導入支援介護医療院（定員30人以上）</v>
          </cell>
          <cell r="B119" t="str">
            <v>⑩大規模修繕の際にあわせて行う介護ロボット・ICTの導入支援</v>
          </cell>
          <cell r="C119" t="str">
            <v>介護医療院（定員30人以上）</v>
          </cell>
          <cell r="E119">
            <v>420</v>
          </cell>
          <cell r="F119" t="str">
            <v>定員数</v>
          </cell>
        </row>
        <row r="120">
          <cell r="A120" t="str">
            <v>⑩大規模修繕の際にあわせて行う介護ロボット・ICTの導入支援介護医療院（定員29人以下）</v>
          </cell>
          <cell r="B120" t="str">
            <v>⑩大規模修繕の際にあわせて行う介護ロボット・ICTの導入支援</v>
          </cell>
          <cell r="C120" t="str">
            <v>介護医療院（定員29人以下）</v>
          </cell>
          <cell r="E120">
            <v>420</v>
          </cell>
          <cell r="F120" t="str">
            <v>定員数</v>
          </cell>
        </row>
        <row r="121">
          <cell r="A121" t="str">
            <v>⑩大規模修繕の際にあわせて行う介護ロボット・ICTの導入支援都市型軽費老人ホーム</v>
          </cell>
          <cell r="B121" t="str">
            <v>⑩大規模修繕の際にあわせて行う介護ロボット・ICTの導入支援</v>
          </cell>
          <cell r="C121" t="str">
            <v>都市型軽費老人ホーム</v>
          </cell>
          <cell r="E121">
            <v>210</v>
          </cell>
          <cell r="F121" t="str">
            <v>定員数</v>
          </cell>
        </row>
        <row r="122">
          <cell r="A122" t="str">
            <v>⑩大規模修繕の際にあわせて行う介護ロボット・ICTの導入支援定期巡回・随時対応型訪問介護看護事業所</v>
          </cell>
          <cell r="B122" t="str">
            <v>⑩大規模修繕の際にあわせて行う介護ロボット・ICTの導入支援</v>
          </cell>
          <cell r="C122" t="str">
            <v>定期巡回・随時対応型訪問介護看護事業所</v>
          </cell>
          <cell r="E122">
            <v>7000</v>
          </cell>
          <cell r="F122" t="str">
            <v>施設数</v>
          </cell>
        </row>
        <row r="123">
          <cell r="A123" t="str">
            <v>⑩大規模修繕の際にあわせて行う介護ロボット・ICTの導入支援小規模多機能型居宅介護事業所</v>
          </cell>
          <cell r="B123" t="str">
            <v>⑩大規模修繕の際にあわせて行う介護ロボット・ICTの導入支援</v>
          </cell>
          <cell r="C123" t="str">
            <v>小規模多機能型居宅介護事業所</v>
          </cell>
          <cell r="E123">
            <v>420</v>
          </cell>
          <cell r="F123" t="str">
            <v>宿泊定員数</v>
          </cell>
        </row>
        <row r="124">
          <cell r="A124" t="str">
            <v>⑩大規模修繕の際にあわせて行う介護ロボット・ICTの導入支援認知症高齢者グループホーム</v>
          </cell>
          <cell r="B124" t="str">
            <v>⑩大規模修繕の際にあわせて行う介護ロボット・ICTの導入支援</v>
          </cell>
          <cell r="C124" t="str">
            <v>認知症高齢者グループホーム</v>
          </cell>
          <cell r="E124">
            <v>420</v>
          </cell>
          <cell r="F124" t="str">
            <v>定員数</v>
          </cell>
        </row>
        <row r="125">
          <cell r="A125" t="str">
            <v>⑩大規模修繕の際にあわせて行う介護ロボット・ICTの導入支援看護小規模多機能型居宅介護事業所</v>
          </cell>
          <cell r="B125" t="str">
            <v>⑩大規模修繕の際にあわせて行う介護ロボット・ICTの導入支援</v>
          </cell>
          <cell r="C125" t="str">
            <v>看護小規模多機能型居宅介護事業所</v>
          </cell>
          <cell r="E125">
            <v>420</v>
          </cell>
          <cell r="F125" t="str">
            <v>宿泊定員数</v>
          </cell>
        </row>
        <row r="126">
          <cell r="A126" t="str">
            <v>⑩大規模修繕の際にあわせて行う介護ロボット・ICTの導入支援施設内保育施設</v>
          </cell>
          <cell r="B126" t="str">
            <v>⑩大規模修繕の際にあわせて行う介護ロボット・ICTの導入支援</v>
          </cell>
          <cell r="C126" t="str">
            <v>施設内保育施設</v>
          </cell>
          <cell r="E126">
            <v>2100</v>
          </cell>
          <cell r="F126" t="str">
            <v>施設数</v>
          </cell>
        </row>
        <row r="127">
          <cell r="A127" t="str">
            <v>⑩大規模修繕の際にあわせて行う介護ロボット・ICTの導入支援介護付きホーム(定員30人以上)</v>
          </cell>
          <cell r="B127" t="str">
            <v>⑩大規模修繕の際にあわせて行う介護ロボット・ICTの導入支援</v>
          </cell>
          <cell r="C127" t="str">
            <v>介護付きホーム(定員30人以上)</v>
          </cell>
          <cell r="E127">
            <v>420</v>
          </cell>
          <cell r="F127" t="str">
            <v>定員数</v>
          </cell>
        </row>
        <row r="128">
          <cell r="A128" t="str">
            <v>⑩大規模修繕の際にあわせて行う介護ロボット・ICTの導入支援介護付きホーム(定員29人以下)</v>
          </cell>
          <cell r="B128" t="str">
            <v>⑩大規模修繕の際にあわせて行う介護ロボット・ICTの導入支援</v>
          </cell>
          <cell r="C128" t="str">
            <v>介護付きホーム(定員29人以下)</v>
          </cell>
          <cell r="E128">
            <v>420</v>
          </cell>
          <cell r="F128" t="str">
            <v>定員数</v>
          </cell>
        </row>
        <row r="129">
          <cell r="A129" t="str">
            <v>⑪介護職員の宿舎施設整備介護老人福祉施設(定員30人以上)</v>
          </cell>
          <cell r="B129" t="str">
            <v>⑪介護職員の宿舎施設整備</v>
          </cell>
          <cell r="C129" t="str">
            <v>介護老人福祉施設(定員30人以上)</v>
          </cell>
          <cell r="E129" t="str">
            <v>金額を入力してください</v>
          </cell>
          <cell r="F129" t="str">
            <v>宿舎数</v>
          </cell>
        </row>
        <row r="130">
          <cell r="A130" t="str">
            <v>⑪介護職員の宿舎施設整備地域密着型介護老人福祉施設</v>
          </cell>
          <cell r="B130" t="str">
            <v>⑪介護職員の宿舎施設整備</v>
          </cell>
          <cell r="C130" t="str">
            <v>地域密着型介護老人福祉施設</v>
          </cell>
          <cell r="E130" t="str">
            <v>金額を入力してください</v>
          </cell>
          <cell r="F130" t="str">
            <v>宿舎数</v>
          </cell>
        </row>
        <row r="131">
          <cell r="A131" t="str">
            <v>⑪介護職員の宿舎施設整備介護老人保健施設（定員30人以上）</v>
          </cell>
          <cell r="B131" t="str">
            <v>⑪介護職員の宿舎施設整備</v>
          </cell>
          <cell r="C131" t="str">
            <v>介護老人保健施設（定員30人以上）</v>
          </cell>
          <cell r="E131" t="str">
            <v>金額を入力してください</v>
          </cell>
          <cell r="F131" t="str">
            <v>宿舎数</v>
          </cell>
        </row>
        <row r="132">
          <cell r="A132" t="str">
            <v>⑪介護職員の宿舎施設整備介護老人保健施設（定員29人以下）</v>
          </cell>
          <cell r="B132" t="str">
            <v>⑪介護職員の宿舎施設整備</v>
          </cell>
          <cell r="C132" t="str">
            <v>介護老人保健施設（定員29人以下）</v>
          </cell>
          <cell r="E132" t="str">
            <v>金額を入力してください</v>
          </cell>
          <cell r="F132" t="str">
            <v>宿舎数</v>
          </cell>
        </row>
        <row r="133">
          <cell r="A133" t="str">
            <v>⑪介護職員の宿舎施設整備介護医療院（定員30人以上）</v>
          </cell>
          <cell r="B133" t="str">
            <v>⑪介護職員の宿舎施設整備</v>
          </cell>
          <cell r="C133" t="str">
            <v>介護医療院（定員30人以上）</v>
          </cell>
          <cell r="E133" t="str">
            <v>金額を入力してください</v>
          </cell>
          <cell r="F133" t="str">
            <v>宿舎数</v>
          </cell>
        </row>
        <row r="134">
          <cell r="A134" t="str">
            <v>⑪介護職員の宿舎施設整備介護医療院（定員29人以下）</v>
          </cell>
          <cell r="B134" t="str">
            <v>⑪介護職員の宿舎施設整備</v>
          </cell>
          <cell r="C134" t="str">
            <v>介護医療院（定員29人以下）</v>
          </cell>
          <cell r="E134" t="str">
            <v>金額を入力してください</v>
          </cell>
          <cell r="F134" t="str">
            <v>宿舎数</v>
          </cell>
        </row>
        <row r="135">
          <cell r="A135" t="str">
            <v>⑪介護職員の宿舎施設整備ケアハウス（定員30人以上）</v>
          </cell>
          <cell r="B135" t="str">
            <v>⑪介護職員の宿舎施設整備</v>
          </cell>
          <cell r="C135" t="str">
            <v>ケアハウス（定員30人以上）</v>
          </cell>
          <cell r="E135" t="str">
            <v>金額を入力してください</v>
          </cell>
          <cell r="F135" t="str">
            <v>宿舎数</v>
          </cell>
        </row>
        <row r="136">
          <cell r="A136" t="str">
            <v>⑪介護職員の宿舎施設整備ケアハウス（定員29人以下）</v>
          </cell>
          <cell r="B136" t="str">
            <v>⑪介護職員の宿舎施設整備</v>
          </cell>
          <cell r="C136" t="str">
            <v>ケアハウス（定員29人以下）</v>
          </cell>
          <cell r="E136" t="str">
            <v>金額を入力してください</v>
          </cell>
          <cell r="F136" t="str">
            <v>宿舎数</v>
          </cell>
        </row>
        <row r="137">
          <cell r="A137" t="str">
            <v>⑪介護職員の宿舎施設整備認知症高齢者グループホーム</v>
          </cell>
          <cell r="B137" t="str">
            <v>⑪介護職員の宿舎施設整備</v>
          </cell>
          <cell r="C137" t="str">
            <v>認知症高齢者グループホーム</v>
          </cell>
          <cell r="E137" t="str">
            <v>金額を入力してください</v>
          </cell>
          <cell r="F137" t="str">
            <v>宿舎数</v>
          </cell>
        </row>
        <row r="138">
          <cell r="A138" t="str">
            <v>⑪介護職員の宿舎施設整備小規模多機能型居宅介護事業所</v>
          </cell>
          <cell r="B138" t="str">
            <v>⑪介護職員の宿舎施設整備</v>
          </cell>
          <cell r="C138" t="str">
            <v>小規模多機能型居宅介護事業所</v>
          </cell>
          <cell r="E138" t="str">
            <v>金額を入力してください</v>
          </cell>
          <cell r="F138" t="str">
            <v>宿舎数</v>
          </cell>
        </row>
        <row r="139">
          <cell r="A139" t="str">
            <v>⑪介護職員の宿舎施設整備定期巡回・随時対応型訪問介護看護事業所</v>
          </cell>
          <cell r="B139" t="str">
            <v>⑪介護職員の宿舎施設整備</v>
          </cell>
          <cell r="C139" t="str">
            <v>定期巡回・随時対応型訪問介護看護事業所</v>
          </cell>
          <cell r="E139" t="str">
            <v>金額を入力してください</v>
          </cell>
          <cell r="F139" t="str">
            <v>宿舎数</v>
          </cell>
        </row>
        <row r="140">
          <cell r="A140" t="str">
            <v>⑪介護職員の宿舎施設整備看護小規模多機能型居宅介護事業所</v>
          </cell>
          <cell r="B140" t="str">
            <v>⑪介護職員の宿舎施設整備</v>
          </cell>
          <cell r="C140" t="str">
            <v>看護小規模多機能型居宅介護事業所</v>
          </cell>
          <cell r="E140" t="str">
            <v>金額を入力してください</v>
          </cell>
          <cell r="F140" t="str">
            <v>宿舎数</v>
          </cell>
        </row>
        <row r="141">
          <cell r="A141" t="str">
            <v>⑪介護職員の宿舎施設整備介護付きホーム(定員30人以上)</v>
          </cell>
          <cell r="B141" t="str">
            <v>⑪介護職員の宿舎施設整備</v>
          </cell>
          <cell r="C141" t="str">
            <v>介護付きホーム(定員30人以上)</v>
          </cell>
          <cell r="E141" t="str">
            <v>金額を入力してください</v>
          </cell>
          <cell r="F141" t="str">
            <v>宿舎数</v>
          </cell>
        </row>
        <row r="142">
          <cell r="A142" t="str">
            <v>⑪介護職員の宿舎施設整備介護付きホーム(定員29人以下)</v>
          </cell>
          <cell r="B142" t="str">
            <v>⑪介護職員の宿舎施設整備</v>
          </cell>
          <cell r="C142" t="str">
            <v>介護付きホーム(定員29人以下)</v>
          </cell>
          <cell r="E142" t="str">
            <v>金額を入力してください</v>
          </cell>
          <cell r="F142" t="str">
            <v>宿舎数</v>
          </cell>
        </row>
        <row r="143">
          <cell r="A143" t="str">
            <v>⑫介護予防・健康づくりを行う介護予防拠点における防災意識啓発の取組支援介護予防拠点</v>
          </cell>
          <cell r="B143" t="str">
            <v>⑫介護予防・健康づくりを行う介護予防拠点における防災意識啓発の取組支援</v>
          </cell>
          <cell r="C143" t="str">
            <v>介護予防拠点</v>
          </cell>
          <cell r="E143">
            <v>100</v>
          </cell>
          <cell r="F143" t="str">
            <v>か所</v>
          </cell>
        </row>
        <row r="144">
          <cell r="A144" t="str">
            <v>⑬介護施設等における簡易陰圧装置の設置に係る経費支援介護老人福祉施設(定員30人以上)</v>
          </cell>
          <cell r="B144" t="str">
            <v>⑬介護施設等における簡易陰圧装置の設置に係る経費支援</v>
          </cell>
          <cell r="C144" t="str">
            <v>介護老人福祉施設(定員30人以上)</v>
          </cell>
          <cell r="E144">
            <v>4320</v>
          </cell>
          <cell r="F144" t="str">
            <v>台</v>
          </cell>
        </row>
        <row r="145">
          <cell r="A145" t="str">
            <v>⑬介護施設等における簡易陰圧装置の設置に係る経費支援介護老人福祉施設(定員30人以上)に併設されるショートステイ居室</v>
          </cell>
          <cell r="B145" t="str">
            <v>⑬介護施設等における簡易陰圧装置の設置に係る経費支援</v>
          </cell>
          <cell r="C145" t="str">
            <v>介護老人福祉施設(定員30人以上)に併設されるショートステイ居室</v>
          </cell>
          <cell r="E145">
            <v>4320</v>
          </cell>
          <cell r="F145" t="str">
            <v>台</v>
          </cell>
        </row>
        <row r="146">
          <cell r="A146" t="str">
            <v>⑬介護施設等における簡易陰圧装置の設置に係る経費支援地域密着型介護老人福祉施設</v>
          </cell>
          <cell r="B146" t="str">
            <v>⑬介護施設等における簡易陰圧装置の設置に係る経費支援</v>
          </cell>
          <cell r="C146" t="str">
            <v>地域密着型介護老人福祉施設</v>
          </cell>
          <cell r="E146">
            <v>4320</v>
          </cell>
          <cell r="F146" t="str">
            <v>台</v>
          </cell>
        </row>
        <row r="147">
          <cell r="A147" t="str">
            <v>⑬介護施設等における簡易陰圧装置の設置に係る経費支援地域密着型介護老人福祉施設に併設されるショートステイ居室</v>
          </cell>
          <cell r="B147" t="str">
            <v>⑬介護施設等における簡易陰圧装置の設置に係る経費支援</v>
          </cell>
          <cell r="C147" t="str">
            <v>地域密着型介護老人福祉施設に併設されるショートステイ居室</v>
          </cell>
          <cell r="E147">
            <v>4320</v>
          </cell>
          <cell r="F147" t="str">
            <v>台</v>
          </cell>
        </row>
        <row r="148">
          <cell r="A148" t="str">
            <v>⑬介護施設等における簡易陰圧装置の設置に係る経費支援介護老人保健施設（定員30人以上）</v>
          </cell>
          <cell r="B148" t="str">
            <v>⑬介護施設等における簡易陰圧装置の設置に係る経費支援</v>
          </cell>
          <cell r="C148" t="str">
            <v>介護老人保健施設（定員30人以上）</v>
          </cell>
          <cell r="E148">
            <v>4320</v>
          </cell>
          <cell r="F148" t="str">
            <v>台</v>
          </cell>
        </row>
        <row r="149">
          <cell r="A149" t="str">
            <v>⑬介護施設等における簡易陰圧装置の設置に係る経費支援介護老人保健施設（定員29人以下）</v>
          </cell>
          <cell r="B149" t="str">
            <v>⑬介護施設等における簡易陰圧装置の設置に係る経費支援</v>
          </cell>
          <cell r="C149" t="str">
            <v>介護老人保健施設（定員29人以下）</v>
          </cell>
          <cell r="E149">
            <v>4320</v>
          </cell>
          <cell r="F149" t="str">
            <v>台</v>
          </cell>
        </row>
        <row r="150">
          <cell r="A150" t="str">
            <v>⑬介護施設等における簡易陰圧装置の設置に係る経費支援介護医療院（定員30人以上）</v>
          </cell>
          <cell r="B150" t="str">
            <v>⑬介護施設等における簡易陰圧装置の設置に係る経費支援</v>
          </cell>
          <cell r="C150" t="str">
            <v>介護医療院（定員30人以上）</v>
          </cell>
          <cell r="E150">
            <v>4320</v>
          </cell>
          <cell r="F150" t="str">
            <v>台</v>
          </cell>
        </row>
        <row r="151">
          <cell r="A151" t="str">
            <v>⑬介護施設等における簡易陰圧装置の設置に係る経費支援介護医療院（定員29人以下）</v>
          </cell>
          <cell r="B151" t="str">
            <v>⑬介護施設等における簡易陰圧装置の設置に係る経費支援</v>
          </cell>
          <cell r="C151" t="str">
            <v>介護医療院（定員29人以下）</v>
          </cell>
          <cell r="E151">
            <v>4320</v>
          </cell>
          <cell r="F151" t="str">
            <v>台</v>
          </cell>
        </row>
        <row r="152">
          <cell r="A152" t="str">
            <v>⑬介護施設等における簡易陰圧装置の設置に係る経費支援介護療養型医療施設（定員30人以上）</v>
          </cell>
          <cell r="B152" t="str">
            <v>⑬介護施設等における簡易陰圧装置の設置に係る経費支援</v>
          </cell>
          <cell r="C152" t="str">
            <v>介護療養型医療施設（定員30人以上）</v>
          </cell>
          <cell r="E152">
            <v>4320</v>
          </cell>
          <cell r="F152" t="str">
            <v>台</v>
          </cell>
        </row>
        <row r="153">
          <cell r="A153" t="str">
            <v>⑬介護施設等における簡易陰圧装置の設置に係る経費支援介護療養型医療施設（定員29人以下）</v>
          </cell>
          <cell r="B153" t="str">
            <v>⑬介護施設等における簡易陰圧装置の設置に係る経費支援</v>
          </cell>
          <cell r="C153" t="str">
            <v>介護療養型医療施設（定員29人以下）</v>
          </cell>
          <cell r="E153">
            <v>4320</v>
          </cell>
          <cell r="F153" t="str">
            <v>台</v>
          </cell>
        </row>
        <row r="154">
          <cell r="A154" t="str">
            <v>⑬介護施設等における簡易陰圧装置の設置に係る経費支援養護老人ホーム（定員30人以上）</v>
          </cell>
          <cell r="B154" t="str">
            <v>⑬介護施設等における簡易陰圧装置の設置に係る経費支援</v>
          </cell>
          <cell r="C154" t="str">
            <v>養護老人ホーム（定員30人以上）</v>
          </cell>
          <cell r="E154">
            <v>4320</v>
          </cell>
          <cell r="F154" t="str">
            <v>台</v>
          </cell>
        </row>
        <row r="155">
          <cell r="A155" t="str">
            <v>⑬介護施設等における簡易陰圧装置の設置に係る経費支援養護老人ホーム（定員29人以下）</v>
          </cell>
          <cell r="B155" t="str">
            <v>⑬介護施設等における簡易陰圧装置の設置に係る経費支援</v>
          </cell>
          <cell r="C155" t="str">
            <v>養護老人ホーム（定員29人以下）</v>
          </cell>
          <cell r="E155">
            <v>4320</v>
          </cell>
          <cell r="F155" t="str">
            <v>台</v>
          </cell>
        </row>
        <row r="156">
          <cell r="A156" t="str">
            <v>⑬介護施設等における簡易陰圧装置の設置に係る経費支援軽費老人ホーム（定員30人以上）</v>
          </cell>
          <cell r="B156" t="str">
            <v>⑬介護施設等における簡易陰圧装置の設置に係る経費支援</v>
          </cell>
          <cell r="C156" t="str">
            <v>軽費老人ホーム（定員30人以上）</v>
          </cell>
          <cell r="E156">
            <v>4320</v>
          </cell>
          <cell r="F156" t="str">
            <v>台</v>
          </cell>
        </row>
        <row r="157">
          <cell r="A157" t="str">
            <v>⑬介護施設等における簡易陰圧装置の設置に係る経費支援軽費老人ホーム（定員29人以下）</v>
          </cell>
          <cell r="B157" t="str">
            <v>⑬介護施設等における簡易陰圧装置の設置に係る経費支援</v>
          </cell>
          <cell r="C157" t="str">
            <v>軽費老人ホーム（定員29人以下）</v>
          </cell>
          <cell r="E157">
            <v>4320</v>
          </cell>
          <cell r="F157" t="str">
            <v>台</v>
          </cell>
        </row>
        <row r="158">
          <cell r="A158" t="str">
            <v>⑬介護施設等における簡易陰圧装置の設置に係る経費支援認知症高齢者グループホーム</v>
          </cell>
          <cell r="B158" t="str">
            <v>⑬介護施設等における簡易陰圧装置の設置に係る経費支援</v>
          </cell>
          <cell r="C158" t="str">
            <v>認知症高齢者グループホーム</v>
          </cell>
          <cell r="E158">
            <v>4320</v>
          </cell>
          <cell r="F158" t="str">
            <v>台</v>
          </cell>
        </row>
        <row r="159">
          <cell r="A159" t="str">
            <v>⑬介護施設等における簡易陰圧装置の設置に係る経費支援小規模多機能型居宅介護事業所</v>
          </cell>
          <cell r="B159" t="str">
            <v>⑬介護施設等における簡易陰圧装置の設置に係る経費支援</v>
          </cell>
          <cell r="C159" t="str">
            <v>小規模多機能型居宅介護事業所</v>
          </cell>
          <cell r="E159">
            <v>4320</v>
          </cell>
          <cell r="F159" t="str">
            <v>台</v>
          </cell>
        </row>
        <row r="160">
          <cell r="A160" t="str">
            <v>⑬介護施設等における簡易陰圧装置の設置に係る経費支援看護小規模多機能型居宅介護事業所</v>
          </cell>
          <cell r="B160" t="str">
            <v>⑬介護施設等における簡易陰圧装置の設置に係る経費支援</v>
          </cell>
          <cell r="C160" t="str">
            <v>看護小規模多機能型居宅介護事業所</v>
          </cell>
          <cell r="E160">
            <v>4320</v>
          </cell>
          <cell r="F160" t="str">
            <v>台</v>
          </cell>
        </row>
        <row r="161">
          <cell r="A161" t="str">
            <v>⑬介護施設等における簡易陰圧装置の設置に係る経費支援有料老人ホーム（定員30人以上）</v>
          </cell>
          <cell r="B161" t="str">
            <v>⑬介護施設等における簡易陰圧装置の設置に係る経費支援</v>
          </cell>
          <cell r="C161" t="str">
            <v>有料老人ホーム（定員30人以上）</v>
          </cell>
          <cell r="E161">
            <v>4320</v>
          </cell>
          <cell r="F161" t="str">
            <v>台</v>
          </cell>
        </row>
        <row r="162">
          <cell r="A162" t="str">
            <v>⑬介護施設等における簡易陰圧装置の設置に係る経費支援有料老人ホーム（定員29人以下）</v>
          </cell>
          <cell r="B162" t="str">
            <v>⑬介護施設等における簡易陰圧装置の設置に係る経費支援</v>
          </cell>
          <cell r="C162" t="str">
            <v>有料老人ホーム（定員29人以下）</v>
          </cell>
          <cell r="E162">
            <v>4320</v>
          </cell>
          <cell r="F162" t="str">
            <v>台</v>
          </cell>
        </row>
        <row r="163">
          <cell r="A163" t="str">
            <v>⑬介護施設等における簡易陰圧装置の設置に係る経費支援サービス付き高齢者向け住宅（定員30人以上）</v>
          </cell>
          <cell r="B163" t="str">
            <v>⑬介護施設等における簡易陰圧装置の設置に係る経費支援</v>
          </cell>
          <cell r="C163" t="str">
            <v>サービス付き高齢者向け住宅（定員30人以上）</v>
          </cell>
          <cell r="E163">
            <v>4320</v>
          </cell>
          <cell r="F163" t="str">
            <v>台</v>
          </cell>
        </row>
        <row r="164">
          <cell r="A164" t="str">
            <v>⑬介護施設等における簡易陰圧装置の設置に係る経費支援サービス付き高齢者向け住宅（定員29人以下）</v>
          </cell>
          <cell r="B164" t="str">
            <v>⑬介護施設等における簡易陰圧装置の設置に係る経費支援</v>
          </cell>
          <cell r="C164" t="str">
            <v>サービス付き高齢者向け住宅（定員29人以下）</v>
          </cell>
          <cell r="E164">
            <v>4320</v>
          </cell>
          <cell r="F164" t="str">
            <v>台</v>
          </cell>
        </row>
        <row r="165">
          <cell r="A165" t="str">
            <v>⑬介護施設等における簡易陰圧装置の設置に係る経費支援短期入所生活介護事業所（定員30人以上）</v>
          </cell>
          <cell r="B165" t="str">
            <v>⑬介護施設等における簡易陰圧装置の設置に係る経費支援</v>
          </cell>
          <cell r="C165" t="str">
            <v>短期入所生活介護事業所（定員30人以上）</v>
          </cell>
          <cell r="E165">
            <v>4320</v>
          </cell>
          <cell r="F165" t="str">
            <v>台</v>
          </cell>
        </row>
        <row r="166">
          <cell r="A166" t="str">
            <v>⑬介護施設等における簡易陰圧装置の設置に係る経費支援短期入所生活介護事業所（定員29人以下）</v>
          </cell>
          <cell r="B166" t="str">
            <v>⑬介護施設等における簡易陰圧装置の設置に係る経費支援</v>
          </cell>
          <cell r="C166" t="str">
            <v>短期入所生活介護事業所（定員29人以下）</v>
          </cell>
          <cell r="E166">
            <v>4320</v>
          </cell>
          <cell r="F166" t="str">
            <v>台</v>
          </cell>
        </row>
        <row r="167">
          <cell r="A167" t="str">
            <v>⑬介護施設等における簡易陰圧装置の設置に係る経費支援生活支援ハウス</v>
          </cell>
          <cell r="B167" t="str">
            <v>⑬介護施設等における簡易陰圧装置の設置に係る経費支援</v>
          </cell>
          <cell r="C167" t="str">
            <v>生活支援ハウス</v>
          </cell>
          <cell r="E167">
            <v>4320</v>
          </cell>
          <cell r="F167" t="str">
            <v>台</v>
          </cell>
        </row>
        <row r="168">
          <cell r="A168" t="str">
            <v>⑭介護施設等における多床室の個室化に要する改修費支援事業介護老人福祉施設(定員30人以上)</v>
          </cell>
          <cell r="B168" t="str">
            <v>⑭介護施設等における多床室の個室化に要する改修費支援事業</v>
          </cell>
          <cell r="C168" t="str">
            <v>介護老人福祉施設(定員30人以上)</v>
          </cell>
          <cell r="E168">
            <v>978</v>
          </cell>
          <cell r="F168" t="str">
            <v>整備床数</v>
          </cell>
        </row>
        <row r="169">
          <cell r="A169" t="str">
            <v>⑭介護施設等における多床室の個室化に要する改修費支援事業介護老人福祉施設(定員30人以上)に併設されるショートステイ居室</v>
          </cell>
          <cell r="B169" t="str">
            <v>⑭介護施設等における多床室の個室化に要する改修費支援事業</v>
          </cell>
          <cell r="C169" t="str">
            <v>介護老人福祉施設(定員30人以上)に併設されるショートステイ居室</v>
          </cell>
          <cell r="E169">
            <v>978</v>
          </cell>
          <cell r="F169" t="str">
            <v>整備床数</v>
          </cell>
        </row>
        <row r="170">
          <cell r="A170" t="str">
            <v>⑭介護施設等における多床室の個室化に要する改修費支援事業地域密着型介護老人福祉施設</v>
          </cell>
          <cell r="B170" t="str">
            <v>⑭介護施設等における多床室の個室化に要する改修費支援事業</v>
          </cell>
          <cell r="C170" t="str">
            <v>地域密着型介護老人福祉施設</v>
          </cell>
          <cell r="E170">
            <v>978</v>
          </cell>
          <cell r="F170" t="str">
            <v>整備床数</v>
          </cell>
        </row>
        <row r="171">
          <cell r="A171" t="str">
            <v>⑭介護施設等における多床室の個室化に要する改修費支援事業地域密着型介護老人福祉施設に併設されるショートステイ居室</v>
          </cell>
          <cell r="B171" t="str">
            <v>⑭介護施設等における多床室の個室化に要する改修費支援事業</v>
          </cell>
          <cell r="C171" t="str">
            <v>地域密着型介護老人福祉施設に併設されるショートステイ居室</v>
          </cell>
          <cell r="E171">
            <v>978</v>
          </cell>
          <cell r="F171" t="str">
            <v>整備床数</v>
          </cell>
        </row>
        <row r="172">
          <cell r="A172" t="str">
            <v>⑭介護施設等における多床室の個室化に要する改修費支援事業介護老人保健施設（定員30人以上）</v>
          </cell>
          <cell r="B172" t="str">
            <v>⑭介護施設等における多床室の個室化に要する改修費支援事業</v>
          </cell>
          <cell r="C172" t="str">
            <v>介護老人保健施設（定員30人以上）</v>
          </cell>
          <cell r="E172">
            <v>978</v>
          </cell>
          <cell r="F172" t="str">
            <v>整備床数</v>
          </cell>
        </row>
        <row r="173">
          <cell r="A173" t="str">
            <v>⑭介護施設等における多床室の個室化に要する改修費支援事業介護老人保健施設（定員29人以下）</v>
          </cell>
          <cell r="B173" t="str">
            <v>⑭介護施設等における多床室の個室化に要する改修費支援事業</v>
          </cell>
          <cell r="C173" t="str">
            <v>介護老人保健施設（定員29人以下）</v>
          </cell>
          <cell r="E173">
            <v>978</v>
          </cell>
          <cell r="F173" t="str">
            <v>整備床数</v>
          </cell>
        </row>
        <row r="174">
          <cell r="A174" t="str">
            <v>⑭介護施設等における多床室の個室化に要する改修費支援事業介護医療院（定員30人以上）</v>
          </cell>
          <cell r="B174" t="str">
            <v>⑭介護施設等における多床室の個室化に要する改修費支援事業</v>
          </cell>
          <cell r="C174" t="str">
            <v>介護医療院（定員30人以上）</v>
          </cell>
          <cell r="E174">
            <v>978</v>
          </cell>
          <cell r="F174" t="str">
            <v>整備床数</v>
          </cell>
        </row>
        <row r="175">
          <cell r="A175" t="str">
            <v>⑭介護施設等における多床室の個室化に要する改修費支援事業介護医療院（定員29人以下）</v>
          </cell>
          <cell r="B175" t="str">
            <v>⑭介護施設等における多床室の個室化に要する改修費支援事業</v>
          </cell>
          <cell r="C175" t="str">
            <v>介護医療院（定員29人以下）</v>
          </cell>
          <cell r="E175">
            <v>978</v>
          </cell>
          <cell r="F175" t="str">
            <v>整備床数</v>
          </cell>
        </row>
        <row r="176">
          <cell r="A176" t="str">
            <v>⑭介護施設等における多床室の個室化に要する改修費支援事業養護老人ホーム（定員30人以上）</v>
          </cell>
          <cell r="B176" t="str">
            <v>⑭介護施設等における多床室の個室化に要する改修費支援事業</v>
          </cell>
          <cell r="C176" t="str">
            <v>養護老人ホーム（定員30人以上）</v>
          </cell>
          <cell r="E176">
            <v>978</v>
          </cell>
          <cell r="F176" t="str">
            <v>整備床数</v>
          </cell>
        </row>
        <row r="177">
          <cell r="A177" t="str">
            <v>⑭介護施設等における多床室の個室化に要する改修費支援事業養護老人ホーム（定員29人以下）</v>
          </cell>
          <cell r="B177" t="str">
            <v>⑭介護施設等における多床室の個室化に要する改修費支援事業</v>
          </cell>
          <cell r="C177" t="str">
            <v>養護老人ホーム（定員29人以下）</v>
          </cell>
          <cell r="E177">
            <v>978</v>
          </cell>
          <cell r="F177" t="str">
            <v>整備床数</v>
          </cell>
        </row>
        <row r="178">
          <cell r="A178" t="str">
            <v>⑭介護施設等における多床室の個室化に要する改修費支援事業軽費老人ホーム（定員30人以上）</v>
          </cell>
          <cell r="B178" t="str">
            <v>⑭介護施設等における多床室の個室化に要する改修費支援事業</v>
          </cell>
          <cell r="C178" t="str">
            <v>軽費老人ホーム（定員30人以上）</v>
          </cell>
          <cell r="E178">
            <v>978</v>
          </cell>
          <cell r="F178" t="str">
            <v>整備床数</v>
          </cell>
        </row>
        <row r="179">
          <cell r="A179" t="str">
            <v>⑭介護施設等における多床室の個室化に要する改修費支援事業軽費老人ホーム（定員29人以下）</v>
          </cell>
          <cell r="B179" t="str">
            <v>⑭介護施設等における多床室の個室化に要する改修費支援事業</v>
          </cell>
          <cell r="C179" t="str">
            <v>軽費老人ホーム（定員29人以下）</v>
          </cell>
          <cell r="E179">
            <v>978</v>
          </cell>
          <cell r="F179" t="str">
            <v>整備床数</v>
          </cell>
        </row>
        <row r="180">
          <cell r="A180" t="str">
            <v>⑭介護施設等における多床室の個室化に要する改修費支援事業認知症高齢者グループホーム</v>
          </cell>
          <cell r="B180" t="str">
            <v>⑭介護施設等における多床室の個室化に要する改修費支援事業</v>
          </cell>
          <cell r="C180" t="str">
            <v>認知症高齢者グループホーム</v>
          </cell>
          <cell r="E180">
            <v>978</v>
          </cell>
          <cell r="F180" t="str">
            <v>整備床数</v>
          </cell>
        </row>
        <row r="181">
          <cell r="A181" t="str">
            <v>⑭介護施設等における多床室の個室化に要する改修費支援事業小規模多機能型居宅介護事業所</v>
          </cell>
          <cell r="B181" t="str">
            <v>⑭介護施設等における多床室の個室化に要する改修費支援事業</v>
          </cell>
          <cell r="C181" t="str">
            <v>小規模多機能型居宅介護事業所</v>
          </cell>
          <cell r="E181">
            <v>978</v>
          </cell>
          <cell r="F181" t="str">
            <v>整備床数</v>
          </cell>
        </row>
        <row r="182">
          <cell r="A182" t="str">
            <v>⑭介護施設等における多床室の個室化に要する改修費支援事業看護小規模多機能型居宅介護事業所</v>
          </cell>
          <cell r="B182" t="str">
            <v>⑭介護施設等における多床室の個室化に要する改修費支援事業</v>
          </cell>
          <cell r="C182" t="str">
            <v>看護小規模多機能型居宅介護事業所</v>
          </cell>
          <cell r="E182">
            <v>978</v>
          </cell>
          <cell r="F182" t="str">
            <v>整備床数</v>
          </cell>
        </row>
        <row r="183">
          <cell r="A183" t="str">
            <v>⑭介護施設等における多床室の個室化に要する改修費支援事業有料老人ホーム（定員30人以上）</v>
          </cell>
          <cell r="B183" t="str">
            <v>⑭介護施設等における多床室の個室化に要する改修費支援事業</v>
          </cell>
          <cell r="C183" t="str">
            <v>有料老人ホーム（定員30人以上）</v>
          </cell>
          <cell r="E183">
            <v>978</v>
          </cell>
          <cell r="F183" t="str">
            <v>整備床数</v>
          </cell>
        </row>
        <row r="184">
          <cell r="A184" t="str">
            <v>⑭介護施設等における多床室の個室化に要する改修費支援事業有料老人ホーム（定員29人以下）</v>
          </cell>
          <cell r="B184" t="str">
            <v>⑭介護施設等における多床室の個室化に要する改修費支援事業</v>
          </cell>
          <cell r="C184" t="str">
            <v>有料老人ホーム（定員29人以下）</v>
          </cell>
          <cell r="E184">
            <v>978</v>
          </cell>
          <cell r="F184" t="str">
            <v>整備床数</v>
          </cell>
        </row>
        <row r="185">
          <cell r="A185" t="str">
            <v>⑭介護施設等における多床室の個室化に要する改修費支援事業短期入所生活介護事業所（定員30人以上）</v>
          </cell>
          <cell r="B185" t="str">
            <v>⑭介護施設等における多床室の個室化に要する改修費支援事業</v>
          </cell>
          <cell r="C185" t="str">
            <v>短期入所生活介護事業所（定員30人以上）</v>
          </cell>
          <cell r="E185">
            <v>978</v>
          </cell>
          <cell r="F185" t="str">
            <v>整備床数</v>
          </cell>
        </row>
        <row r="186">
          <cell r="A186" t="str">
            <v>⑭介護施設等における多床室の個室化に要する改修費支援事業短期入所生活介護事業所（定員29人以下）</v>
          </cell>
          <cell r="B186" t="str">
            <v>⑭介護施設等における多床室の個室化に要する改修費支援事業</v>
          </cell>
          <cell r="C186" t="str">
            <v>短期入所生活介護事業所（定員29人以下）</v>
          </cell>
          <cell r="E186">
            <v>978</v>
          </cell>
          <cell r="F186" t="str">
            <v>整備床数</v>
          </cell>
        </row>
        <row r="187">
          <cell r="A187" t="str">
            <v>⑭介護施設等における多床室の個室化に要する改修費支援事業生活支援ハウス</v>
          </cell>
          <cell r="B187" t="str">
            <v>⑭介護施設等における多床室の個室化に要する改修費支援事業</v>
          </cell>
          <cell r="C187" t="str">
            <v>生活支援ハウス</v>
          </cell>
          <cell r="E187">
            <v>978</v>
          </cell>
          <cell r="F187" t="str">
            <v>整備床数</v>
          </cell>
        </row>
        <row r="188">
          <cell r="A188" t="str">
            <v>⑮ユニット型施設の各ユニットへの玄関室設置によるゾーニング経費支援介護老人福祉施設(定員30人以上)</v>
          </cell>
          <cell r="B188" t="str">
            <v>⑮ユニット型施設の各ユニットへの玄関室設置によるゾーニング経費支援</v>
          </cell>
          <cell r="C188" t="str">
            <v>介護老人福祉施設(定員30人以上)</v>
          </cell>
          <cell r="E188">
            <v>1000</v>
          </cell>
          <cell r="F188" t="str">
            <v>箇所数</v>
          </cell>
        </row>
        <row r="189">
          <cell r="A189" t="str">
            <v>⑮ユニット型施設の各ユニットへの玄関室設置によるゾーニング経費支援介護老人福祉施設(定員30人以上)に併設されるショートステイ居室</v>
          </cell>
          <cell r="B189" t="str">
            <v>⑮ユニット型施設の各ユニットへの玄関室設置によるゾーニング経費支援</v>
          </cell>
          <cell r="C189" t="str">
            <v>介護老人福祉施設(定員30人以上)に併設されるショートステイ居室</v>
          </cell>
          <cell r="E189">
            <v>1000</v>
          </cell>
          <cell r="F189" t="str">
            <v>箇所数</v>
          </cell>
        </row>
        <row r="190">
          <cell r="A190" t="str">
            <v>⑮ユニット型施設の各ユニットへの玄関室設置によるゾーニング経費支援地域密着型介護老人福祉施設</v>
          </cell>
          <cell r="B190" t="str">
            <v>⑮ユニット型施設の各ユニットへの玄関室設置によるゾーニング経費支援</v>
          </cell>
          <cell r="C190" t="str">
            <v>地域密着型介護老人福祉施設</v>
          </cell>
          <cell r="E190">
            <v>1000</v>
          </cell>
          <cell r="F190" t="str">
            <v>箇所数</v>
          </cell>
        </row>
        <row r="191">
          <cell r="A191" t="str">
            <v>⑮ユニット型施設の各ユニットへの玄関室設置によるゾーニング経費支援地域密着型介護老人福祉施設に併設されるショートステイ居室</v>
          </cell>
          <cell r="B191" t="str">
            <v>⑮ユニット型施設の各ユニットへの玄関室設置によるゾーニング経費支援</v>
          </cell>
          <cell r="C191" t="str">
            <v>地域密着型介護老人福祉施設に併設されるショートステイ居室</v>
          </cell>
          <cell r="E191">
            <v>1000</v>
          </cell>
          <cell r="F191" t="str">
            <v>箇所数</v>
          </cell>
        </row>
        <row r="192">
          <cell r="A192" t="str">
            <v>⑮ユニット型施設の各ユニットへの玄関室設置によるゾーニング経費支援介護老人保健施設（定員30人以上）</v>
          </cell>
          <cell r="B192" t="str">
            <v>⑮ユニット型施設の各ユニットへの玄関室設置によるゾーニング経費支援</v>
          </cell>
          <cell r="C192" t="str">
            <v>介護老人保健施設（定員30人以上）</v>
          </cell>
          <cell r="E192">
            <v>1000</v>
          </cell>
          <cell r="F192" t="str">
            <v>箇所数</v>
          </cell>
        </row>
        <row r="193">
          <cell r="A193" t="str">
            <v>⑮ユニット型施設の各ユニットへの玄関室設置によるゾーニング経費支援介護老人保健施設（定員29人以下）</v>
          </cell>
          <cell r="B193" t="str">
            <v>⑮ユニット型施設の各ユニットへの玄関室設置によるゾーニング経費支援</v>
          </cell>
          <cell r="C193" t="str">
            <v>介護老人保健施設（定員29人以下）</v>
          </cell>
          <cell r="E193">
            <v>1000</v>
          </cell>
          <cell r="F193" t="str">
            <v>箇所数</v>
          </cell>
        </row>
        <row r="194">
          <cell r="A194" t="str">
            <v>⑮ユニット型施設の各ユニットへの玄関室設置によるゾーニング経費支援介護医療院（定員30人以上）</v>
          </cell>
          <cell r="B194" t="str">
            <v>⑮ユニット型施設の各ユニットへの玄関室設置によるゾーニング経費支援</v>
          </cell>
          <cell r="C194" t="str">
            <v>介護医療院（定員30人以上）</v>
          </cell>
          <cell r="E194">
            <v>1000</v>
          </cell>
          <cell r="F194" t="str">
            <v>箇所数</v>
          </cell>
        </row>
        <row r="195">
          <cell r="A195" t="str">
            <v>⑮ユニット型施設の各ユニットへの玄関室設置によるゾーニング経費支援介護医療院（定員29人以下）</v>
          </cell>
          <cell r="B195" t="str">
            <v>⑮ユニット型施設の各ユニットへの玄関室設置によるゾーニング経費支援</v>
          </cell>
          <cell r="C195" t="str">
            <v>介護医療院（定員29人以下）</v>
          </cell>
          <cell r="E195">
            <v>1000</v>
          </cell>
          <cell r="F195" t="str">
            <v>箇所数</v>
          </cell>
        </row>
        <row r="196">
          <cell r="A196" t="str">
            <v>⑮ユニット型施設の各ユニットへの玄関室設置によるゾーニング経費支援介護療養型医療施設（定員30人以上）</v>
          </cell>
          <cell r="B196" t="str">
            <v>⑮ユニット型施設の各ユニットへの玄関室設置によるゾーニング経費支援</v>
          </cell>
          <cell r="C196" t="str">
            <v>介護療養型医療施設（定員30人以上）</v>
          </cell>
          <cell r="E196">
            <v>1000</v>
          </cell>
          <cell r="F196" t="str">
            <v>箇所数</v>
          </cell>
        </row>
        <row r="197">
          <cell r="A197" t="str">
            <v>⑮ユニット型施設の各ユニットへの玄関室設置によるゾーニング経費支援介護療養型医療施設（定員29人以下）</v>
          </cell>
          <cell r="B197" t="str">
            <v>⑮ユニット型施設の各ユニットへの玄関室設置によるゾーニング経費支援</v>
          </cell>
          <cell r="C197" t="str">
            <v>介護療養型医療施設（定員29人以下）</v>
          </cell>
          <cell r="E197">
            <v>1000</v>
          </cell>
          <cell r="F197" t="str">
            <v>箇所数</v>
          </cell>
        </row>
        <row r="198">
          <cell r="A198" t="str">
            <v>⑮ユニット型施設の各ユニットへの玄関室設置によるゾーニング経費支援養護老人ホーム（定員30人以上）</v>
          </cell>
          <cell r="B198" t="str">
            <v>⑮ユニット型施設の各ユニットへの玄関室設置によるゾーニング経費支援</v>
          </cell>
          <cell r="C198" t="str">
            <v>養護老人ホーム（定員30人以上）</v>
          </cell>
          <cell r="E198">
            <v>1000</v>
          </cell>
          <cell r="F198" t="str">
            <v>箇所数</v>
          </cell>
        </row>
        <row r="199">
          <cell r="A199" t="str">
            <v>⑮ユニット型施設の各ユニットへの玄関室設置によるゾーニング経費支援養護老人ホーム（定員29人以下）</v>
          </cell>
          <cell r="B199" t="str">
            <v>⑮ユニット型施設の各ユニットへの玄関室設置によるゾーニング経費支援</v>
          </cell>
          <cell r="C199" t="str">
            <v>養護老人ホーム（定員29人以下）</v>
          </cell>
          <cell r="E199">
            <v>1000</v>
          </cell>
          <cell r="F199" t="str">
            <v>箇所数</v>
          </cell>
        </row>
        <row r="200">
          <cell r="A200" t="str">
            <v>⑮ユニット型施設の各ユニットへの玄関室設置によるゾーニング経費支援軽費老人ホーム（定員30人以上）</v>
          </cell>
          <cell r="B200" t="str">
            <v>⑮ユニット型施設の各ユニットへの玄関室設置によるゾーニング経費支援</v>
          </cell>
          <cell r="C200" t="str">
            <v>軽費老人ホーム（定員30人以上）</v>
          </cell>
          <cell r="E200">
            <v>1000</v>
          </cell>
          <cell r="F200" t="str">
            <v>箇所数</v>
          </cell>
        </row>
        <row r="201">
          <cell r="A201" t="str">
            <v>⑮ユニット型施設の各ユニットへの玄関室設置によるゾーニング経費支援軽費老人ホーム（定員29人以下）</v>
          </cell>
          <cell r="B201" t="str">
            <v>⑮ユニット型施設の各ユニットへの玄関室設置によるゾーニング経費支援</v>
          </cell>
          <cell r="C201" t="str">
            <v>軽費老人ホーム（定員29人以下）</v>
          </cell>
          <cell r="E201">
            <v>1000</v>
          </cell>
          <cell r="F201" t="str">
            <v>箇所数</v>
          </cell>
        </row>
        <row r="202">
          <cell r="A202" t="str">
            <v>⑮ユニット型施設の各ユニットへの玄関室設置によるゾーニング経費支援認知症高齢者グループホーム</v>
          </cell>
          <cell r="B202" t="str">
            <v>⑮ユニット型施設の各ユニットへの玄関室設置によるゾーニング経費支援</v>
          </cell>
          <cell r="C202" t="str">
            <v>認知症高齢者グループホーム</v>
          </cell>
          <cell r="E202">
            <v>1000</v>
          </cell>
          <cell r="F202" t="str">
            <v>箇所数</v>
          </cell>
        </row>
        <row r="203">
          <cell r="A203" t="str">
            <v>⑮ユニット型施設の各ユニットへの玄関室設置によるゾーニング経費支援小規模多機能型居宅介護事業所</v>
          </cell>
          <cell r="B203" t="str">
            <v>⑮ユニット型施設の各ユニットへの玄関室設置によるゾーニング経費支援</v>
          </cell>
          <cell r="C203" t="str">
            <v>小規模多機能型居宅介護事業所</v>
          </cell>
          <cell r="E203">
            <v>1000</v>
          </cell>
          <cell r="F203" t="str">
            <v>箇所数</v>
          </cell>
        </row>
        <row r="204">
          <cell r="A204" t="str">
            <v>⑮ユニット型施設の各ユニットへの玄関室設置によるゾーニング経費支援看護小規模多機能型居宅介護事業所</v>
          </cell>
          <cell r="B204" t="str">
            <v>⑮ユニット型施設の各ユニットへの玄関室設置によるゾーニング経費支援</v>
          </cell>
          <cell r="C204" t="str">
            <v>看護小規模多機能型居宅介護事業所</v>
          </cell>
          <cell r="E204">
            <v>1000</v>
          </cell>
          <cell r="F204" t="str">
            <v>箇所数</v>
          </cell>
        </row>
        <row r="205">
          <cell r="A205" t="str">
            <v>⑮ユニット型施設の各ユニットへの玄関室設置によるゾーニング経費支援有料老人ホーム（定員30人以上）</v>
          </cell>
          <cell r="B205" t="str">
            <v>⑮ユニット型施設の各ユニットへの玄関室設置によるゾーニング経費支援</v>
          </cell>
          <cell r="C205" t="str">
            <v>有料老人ホーム（定員30人以上）</v>
          </cell>
          <cell r="E205">
            <v>1000</v>
          </cell>
          <cell r="F205" t="str">
            <v>箇所数</v>
          </cell>
        </row>
        <row r="206">
          <cell r="A206" t="str">
            <v>⑮ユニット型施設の各ユニットへの玄関室設置によるゾーニング経費支援有料老人ホーム（定員29人以下）</v>
          </cell>
          <cell r="B206" t="str">
            <v>⑮ユニット型施設の各ユニットへの玄関室設置によるゾーニング経費支援</v>
          </cell>
          <cell r="C206" t="str">
            <v>有料老人ホーム（定員29人以下）</v>
          </cell>
          <cell r="E206">
            <v>1000</v>
          </cell>
          <cell r="F206" t="str">
            <v>箇所数</v>
          </cell>
        </row>
        <row r="207">
          <cell r="A207" t="str">
            <v>⑮ユニット型施設の各ユニットへの玄関室設置によるゾーニング経費支援サービス付き高齢者向け住宅（定員30人以上）</v>
          </cell>
          <cell r="B207" t="str">
            <v>⑮ユニット型施設の各ユニットへの玄関室設置によるゾーニング経費支援</v>
          </cell>
          <cell r="C207" t="str">
            <v>サービス付き高齢者向け住宅（定員30人以上）</v>
          </cell>
          <cell r="E207">
            <v>1000</v>
          </cell>
          <cell r="F207" t="str">
            <v>箇所数</v>
          </cell>
        </row>
        <row r="208">
          <cell r="A208" t="str">
            <v>⑮ユニット型施設の各ユニットへの玄関室設置によるゾーニング経費支援サービス付き高齢者向け住宅（定員29人以下）</v>
          </cell>
          <cell r="B208" t="str">
            <v>⑮ユニット型施設の各ユニットへの玄関室設置によるゾーニング経費支援</v>
          </cell>
          <cell r="C208" t="str">
            <v>サービス付き高齢者向け住宅（定員29人以下）</v>
          </cell>
          <cell r="E208">
            <v>1000</v>
          </cell>
          <cell r="F208" t="str">
            <v>箇所数</v>
          </cell>
        </row>
        <row r="209">
          <cell r="A209" t="str">
            <v>⑮ユニット型施設の各ユニットへの玄関室設置によるゾーニング経費支援短期入所生活介護事業所（定員30人以上）</v>
          </cell>
          <cell r="B209" t="str">
            <v>⑮ユニット型施設の各ユニットへの玄関室設置によるゾーニング経費支援</v>
          </cell>
          <cell r="C209" t="str">
            <v>短期入所生活介護事業所（定員30人以上）</v>
          </cell>
          <cell r="E209">
            <v>1000</v>
          </cell>
          <cell r="F209" t="str">
            <v>箇所数</v>
          </cell>
        </row>
        <row r="210">
          <cell r="A210" t="str">
            <v>⑮ユニット型施設の各ユニットへの玄関室設置によるゾーニング経費支援短期入所生活介護事業所（定員29人以下）</v>
          </cell>
          <cell r="B210" t="str">
            <v>⑮ユニット型施設の各ユニットへの玄関室設置によるゾーニング経費支援</v>
          </cell>
          <cell r="C210" t="str">
            <v>短期入所生活介護事業所（定員29人以下）</v>
          </cell>
          <cell r="E210">
            <v>1000</v>
          </cell>
          <cell r="F210" t="str">
            <v>箇所数</v>
          </cell>
        </row>
        <row r="211">
          <cell r="A211" t="str">
            <v>⑮ユニット型施設の各ユニットへの玄関室設置によるゾーニング経費支援生活支援ハウス</v>
          </cell>
          <cell r="B211" t="str">
            <v>⑮ユニット型施設の各ユニットへの玄関室設置によるゾーニング経費支援</v>
          </cell>
          <cell r="C211" t="str">
            <v>生活支援ハウス</v>
          </cell>
          <cell r="E211">
            <v>1000</v>
          </cell>
          <cell r="F211" t="str">
            <v>箇所数</v>
          </cell>
        </row>
        <row r="212">
          <cell r="A212" t="str">
            <v>⑯従来型個室・多床室のゾーニング経費支援介護老人福祉施設(定員30人以上)</v>
          </cell>
          <cell r="B212" t="str">
            <v>⑯従来型個室・多床室のゾーニング経費支援</v>
          </cell>
          <cell r="C212" t="str">
            <v>介護老人福祉施設(定員30人以上)</v>
          </cell>
          <cell r="E212">
            <v>6000</v>
          </cell>
          <cell r="F212" t="str">
            <v>箇所数</v>
          </cell>
        </row>
        <row r="213">
          <cell r="A213" t="str">
            <v>⑯従来型個室・多床室のゾーニング経費支援介護老人福祉施設(定員30人以上)に併設されるショートステイ居室</v>
          </cell>
          <cell r="B213" t="str">
            <v>⑯従来型個室・多床室のゾーニング経費支援</v>
          </cell>
          <cell r="C213" t="str">
            <v>介護老人福祉施設(定員30人以上)に併設されるショートステイ居室</v>
          </cell>
          <cell r="E213">
            <v>6000</v>
          </cell>
          <cell r="F213" t="str">
            <v>箇所数</v>
          </cell>
        </row>
        <row r="214">
          <cell r="A214" t="str">
            <v>⑯従来型個室・多床室のゾーニング経費支援地域密着型介護老人福祉施設</v>
          </cell>
          <cell r="B214" t="str">
            <v>⑯従来型個室・多床室のゾーニング経費支援</v>
          </cell>
          <cell r="C214" t="str">
            <v>地域密着型介護老人福祉施設</v>
          </cell>
          <cell r="E214">
            <v>6000</v>
          </cell>
          <cell r="F214" t="str">
            <v>箇所数</v>
          </cell>
        </row>
        <row r="215">
          <cell r="A215" t="str">
            <v>⑯従来型個室・多床室のゾーニング経費支援地域密着型介護老人福祉施設に併設されるショートステイ居室</v>
          </cell>
          <cell r="B215" t="str">
            <v>⑯従来型個室・多床室のゾーニング経費支援</v>
          </cell>
          <cell r="C215" t="str">
            <v>地域密着型介護老人福祉施設に併設されるショートステイ居室</v>
          </cell>
          <cell r="E215">
            <v>6000</v>
          </cell>
          <cell r="F215" t="str">
            <v>箇所数</v>
          </cell>
        </row>
        <row r="216">
          <cell r="A216" t="str">
            <v>⑯従来型個室・多床室のゾーニング経費支援介護老人保健施設（定員30人以上）</v>
          </cell>
          <cell r="B216" t="str">
            <v>⑯従来型個室・多床室のゾーニング経費支援</v>
          </cell>
          <cell r="C216" t="str">
            <v>介護老人保健施設（定員30人以上）</v>
          </cell>
          <cell r="E216">
            <v>6000</v>
          </cell>
          <cell r="F216" t="str">
            <v>箇所数</v>
          </cell>
        </row>
        <row r="217">
          <cell r="A217" t="str">
            <v>⑯従来型個室・多床室のゾーニング経費支援介護老人保健施設（定員29人以下）</v>
          </cell>
          <cell r="B217" t="str">
            <v>⑯従来型個室・多床室のゾーニング経費支援</v>
          </cell>
          <cell r="C217" t="str">
            <v>介護老人保健施設（定員29人以下）</v>
          </cell>
          <cell r="E217">
            <v>6000</v>
          </cell>
          <cell r="F217" t="str">
            <v>箇所数</v>
          </cell>
        </row>
        <row r="218">
          <cell r="A218" t="str">
            <v>⑯従来型個室・多床室のゾーニング経費支援介護医療院（定員30人以上）</v>
          </cell>
          <cell r="B218" t="str">
            <v>⑯従来型個室・多床室のゾーニング経費支援</v>
          </cell>
          <cell r="C218" t="str">
            <v>介護医療院（定員30人以上）</v>
          </cell>
          <cell r="E218">
            <v>6000</v>
          </cell>
          <cell r="F218" t="str">
            <v>箇所数</v>
          </cell>
        </row>
        <row r="219">
          <cell r="A219" t="str">
            <v>⑯従来型個室・多床室のゾーニング経費支援介護医療院（定員29人以下）</v>
          </cell>
          <cell r="B219" t="str">
            <v>⑯従来型個室・多床室のゾーニング経費支援</v>
          </cell>
          <cell r="C219" t="str">
            <v>介護医療院（定員29人以下）</v>
          </cell>
          <cell r="E219">
            <v>6000</v>
          </cell>
          <cell r="F219" t="str">
            <v>箇所数</v>
          </cell>
        </row>
        <row r="220">
          <cell r="A220" t="str">
            <v>⑯従来型個室・多床室のゾーニング経費支援介護療養型医療施設（定員30人以上）</v>
          </cell>
          <cell r="B220" t="str">
            <v>⑯従来型個室・多床室のゾーニング経費支援</v>
          </cell>
          <cell r="C220" t="str">
            <v>介護療養型医療施設（定員30人以上）</v>
          </cell>
          <cell r="E220">
            <v>6000</v>
          </cell>
          <cell r="F220" t="str">
            <v>箇所数</v>
          </cell>
        </row>
        <row r="221">
          <cell r="A221" t="str">
            <v>⑯従来型個室・多床室のゾーニング経費支援介護療養型医療施設（定員29人以下）</v>
          </cell>
          <cell r="B221" t="str">
            <v>⑯従来型個室・多床室のゾーニング経費支援</v>
          </cell>
          <cell r="C221" t="str">
            <v>介護療養型医療施設（定員29人以下）</v>
          </cell>
          <cell r="E221">
            <v>6000</v>
          </cell>
          <cell r="F221" t="str">
            <v>箇所数</v>
          </cell>
        </row>
        <row r="222">
          <cell r="A222" t="str">
            <v>⑯従来型個室・多床室のゾーニング経費支援養護老人ホーム（定員30人以上）</v>
          </cell>
          <cell r="B222" t="str">
            <v>⑯従来型個室・多床室のゾーニング経費支援</v>
          </cell>
          <cell r="C222" t="str">
            <v>養護老人ホーム（定員30人以上）</v>
          </cell>
          <cell r="E222">
            <v>6000</v>
          </cell>
          <cell r="F222" t="str">
            <v>箇所数</v>
          </cell>
        </row>
        <row r="223">
          <cell r="A223" t="str">
            <v>⑯従来型個室・多床室のゾーニング経費支援養護老人ホーム（定員29人以下）</v>
          </cell>
          <cell r="B223" t="str">
            <v>⑯従来型個室・多床室のゾーニング経費支援</v>
          </cell>
          <cell r="C223" t="str">
            <v>養護老人ホーム（定員29人以下）</v>
          </cell>
          <cell r="E223">
            <v>6000</v>
          </cell>
          <cell r="F223" t="str">
            <v>箇所数</v>
          </cell>
        </row>
        <row r="224">
          <cell r="A224" t="str">
            <v>⑯従来型個室・多床室のゾーニング経費支援軽費老人ホーム（定員30人以上）</v>
          </cell>
          <cell r="B224" t="str">
            <v>⑯従来型個室・多床室のゾーニング経費支援</v>
          </cell>
          <cell r="C224" t="str">
            <v>軽費老人ホーム（定員30人以上）</v>
          </cell>
          <cell r="E224">
            <v>6000</v>
          </cell>
          <cell r="F224" t="str">
            <v>箇所数</v>
          </cell>
        </row>
        <row r="225">
          <cell r="A225" t="str">
            <v>⑯従来型個室・多床室のゾーニング経費支援軽費老人ホーム（定員29人以下）</v>
          </cell>
          <cell r="B225" t="str">
            <v>⑯従来型個室・多床室のゾーニング経費支援</v>
          </cell>
          <cell r="C225" t="str">
            <v>軽費老人ホーム（定員29人以下）</v>
          </cell>
          <cell r="E225">
            <v>6000</v>
          </cell>
          <cell r="F225" t="str">
            <v>箇所数</v>
          </cell>
        </row>
        <row r="226">
          <cell r="A226" t="str">
            <v>⑯従来型個室・多床室のゾーニング経費支援認知症高齢者グループホーム</v>
          </cell>
          <cell r="B226" t="str">
            <v>⑯従来型個室・多床室のゾーニング経費支援</v>
          </cell>
          <cell r="C226" t="str">
            <v>認知症高齢者グループホーム</v>
          </cell>
          <cell r="E226">
            <v>6000</v>
          </cell>
          <cell r="F226" t="str">
            <v>箇所数</v>
          </cell>
        </row>
        <row r="227">
          <cell r="A227" t="str">
            <v>⑯従来型個室・多床室のゾーニング経費支援小規模多機能型居宅介護事業所</v>
          </cell>
          <cell r="B227" t="str">
            <v>⑯従来型個室・多床室のゾーニング経費支援</v>
          </cell>
          <cell r="C227" t="str">
            <v>小規模多機能型居宅介護事業所</v>
          </cell>
          <cell r="E227">
            <v>6000</v>
          </cell>
          <cell r="F227" t="str">
            <v>箇所数</v>
          </cell>
        </row>
        <row r="228">
          <cell r="A228" t="str">
            <v>⑯従来型個室・多床室のゾーニング経費支援看護小規模多機能型居宅介護事業所</v>
          </cell>
          <cell r="B228" t="str">
            <v>⑯従来型個室・多床室のゾーニング経費支援</v>
          </cell>
          <cell r="C228" t="str">
            <v>看護小規模多機能型居宅介護事業所</v>
          </cell>
          <cell r="E228">
            <v>6000</v>
          </cell>
          <cell r="F228" t="str">
            <v>箇所数</v>
          </cell>
        </row>
        <row r="229">
          <cell r="A229" t="str">
            <v>⑯従来型個室・多床室のゾーニング経費支援有料老人ホーム（定員30人以上）</v>
          </cell>
          <cell r="B229" t="str">
            <v>⑯従来型個室・多床室のゾーニング経費支援</v>
          </cell>
          <cell r="C229" t="str">
            <v>有料老人ホーム（定員30人以上）</v>
          </cell>
          <cell r="E229">
            <v>6000</v>
          </cell>
          <cell r="F229" t="str">
            <v>箇所数</v>
          </cell>
        </row>
        <row r="230">
          <cell r="A230" t="str">
            <v>⑯従来型個室・多床室のゾーニング経費支援有料老人ホーム（定員29人以下）</v>
          </cell>
          <cell r="B230" t="str">
            <v>⑯従来型個室・多床室のゾーニング経費支援</v>
          </cell>
          <cell r="C230" t="str">
            <v>有料老人ホーム（定員29人以下）</v>
          </cell>
          <cell r="E230">
            <v>6000</v>
          </cell>
          <cell r="F230" t="str">
            <v>箇所数</v>
          </cell>
        </row>
        <row r="231">
          <cell r="A231" t="str">
            <v>⑯従来型個室・多床室のゾーニング経費支援サービス付き高齢者向け住宅（定員30人以上）</v>
          </cell>
          <cell r="B231" t="str">
            <v>⑯従来型個室・多床室のゾーニング経費支援</v>
          </cell>
          <cell r="C231" t="str">
            <v>サービス付き高齢者向け住宅（定員30人以上）</v>
          </cell>
          <cell r="E231">
            <v>6000</v>
          </cell>
          <cell r="F231" t="str">
            <v>箇所数</v>
          </cell>
        </row>
        <row r="232">
          <cell r="A232" t="str">
            <v>⑯従来型個室・多床室のゾーニング経費支援サービス付き高齢者向け住宅（定員29人以下）</v>
          </cell>
          <cell r="B232" t="str">
            <v>⑯従来型個室・多床室のゾーニング経費支援</v>
          </cell>
          <cell r="C232" t="str">
            <v>サービス付き高齢者向け住宅（定員29人以下）</v>
          </cell>
          <cell r="E232">
            <v>6000</v>
          </cell>
          <cell r="F232" t="str">
            <v>箇所数</v>
          </cell>
        </row>
        <row r="233">
          <cell r="A233" t="str">
            <v>⑯従来型個室・多床室のゾーニング経費支援短期入所生活介護事業所（定員30人以上）</v>
          </cell>
          <cell r="B233" t="str">
            <v>⑯従来型個室・多床室のゾーニング経費支援</v>
          </cell>
          <cell r="C233" t="str">
            <v>短期入所生活介護事業所（定員30人以上）</v>
          </cell>
          <cell r="E233">
            <v>6000</v>
          </cell>
          <cell r="F233" t="str">
            <v>箇所数</v>
          </cell>
        </row>
        <row r="234">
          <cell r="A234" t="str">
            <v>⑯従来型個室・多床室のゾーニング経費支援短期入所生活介護事業所（定員29人以下）</v>
          </cell>
          <cell r="B234" t="str">
            <v>⑯従来型個室・多床室のゾーニング経費支援</v>
          </cell>
          <cell r="C234" t="str">
            <v>短期入所生活介護事業所（定員29人以下）</v>
          </cell>
          <cell r="E234">
            <v>6000</v>
          </cell>
          <cell r="F234" t="str">
            <v>箇所数</v>
          </cell>
        </row>
        <row r="235">
          <cell r="A235" t="str">
            <v>⑯従来型個室・多床室のゾーニング経費支援生活支援ハウス</v>
          </cell>
          <cell r="B235" t="str">
            <v>⑯従来型個室・多床室のゾーニング経費支援</v>
          </cell>
          <cell r="C235" t="str">
            <v>生活支援ハウス</v>
          </cell>
          <cell r="E235">
            <v>6000</v>
          </cell>
          <cell r="F235" t="str">
            <v>箇所数</v>
          </cell>
        </row>
        <row r="236">
          <cell r="A236" t="str">
            <v>⑰家族面会室の整備等経費支援介護老人福祉施設(定員30人以上)</v>
          </cell>
          <cell r="B236" t="str">
            <v>⑰家族面会室の整備等経費支援</v>
          </cell>
          <cell r="C236" t="str">
            <v>介護老人福祉施設(定員30人以上)</v>
          </cell>
          <cell r="E236">
            <v>3500</v>
          </cell>
          <cell r="F236" t="str">
            <v>施設数</v>
          </cell>
        </row>
        <row r="237">
          <cell r="A237" t="str">
            <v>⑰家族面会室の整備等経費支援介護老人福祉施設(定員30人以上)に併設されるショートステイ居室</v>
          </cell>
          <cell r="B237" t="str">
            <v>⑰家族面会室の整備等経費支援</v>
          </cell>
          <cell r="C237" t="str">
            <v>介護老人福祉施設(定員30人以上)に併設されるショートステイ居室</v>
          </cell>
          <cell r="E237">
            <v>3500</v>
          </cell>
          <cell r="F237" t="str">
            <v>施設数</v>
          </cell>
        </row>
        <row r="238">
          <cell r="A238" t="str">
            <v>⑰家族面会室の整備等経費支援地域密着型介護老人福祉施設</v>
          </cell>
          <cell r="B238" t="str">
            <v>⑰家族面会室の整備等経費支援</v>
          </cell>
          <cell r="C238" t="str">
            <v>地域密着型介護老人福祉施設</v>
          </cell>
          <cell r="E238">
            <v>3500</v>
          </cell>
          <cell r="F238" t="str">
            <v>施設数</v>
          </cell>
        </row>
        <row r="239">
          <cell r="A239" t="str">
            <v>⑰家族面会室の整備等経費支援地域密着型介護老人福祉施設に併設されるショートステイ居室</v>
          </cell>
          <cell r="B239" t="str">
            <v>⑰家族面会室の整備等経費支援</v>
          </cell>
          <cell r="C239" t="str">
            <v>地域密着型介護老人福祉施設に併設されるショートステイ居室</v>
          </cell>
          <cell r="E239">
            <v>3500</v>
          </cell>
          <cell r="F239" t="str">
            <v>施設数</v>
          </cell>
        </row>
        <row r="240">
          <cell r="A240" t="str">
            <v>⑰家族面会室の整備等経費支援介護老人保健施設（定員30人以上）</v>
          </cell>
          <cell r="B240" t="str">
            <v>⑰家族面会室の整備等経費支援</v>
          </cell>
          <cell r="C240" t="str">
            <v>介護老人保健施設（定員30人以上）</v>
          </cell>
          <cell r="E240">
            <v>3500</v>
          </cell>
          <cell r="F240" t="str">
            <v>施設数</v>
          </cell>
        </row>
        <row r="241">
          <cell r="A241" t="str">
            <v>⑰家族面会室の整備等経費支援介護老人保健施設（定員29人以下）</v>
          </cell>
          <cell r="B241" t="str">
            <v>⑰家族面会室の整備等経費支援</v>
          </cell>
          <cell r="C241" t="str">
            <v>介護老人保健施設（定員29人以下）</v>
          </cell>
          <cell r="E241">
            <v>3500</v>
          </cell>
          <cell r="F241" t="str">
            <v>施設数</v>
          </cell>
        </row>
        <row r="242">
          <cell r="A242" t="str">
            <v>⑰家族面会室の整備等経費支援介護医療院（定員30人以上）</v>
          </cell>
          <cell r="B242" t="str">
            <v>⑰家族面会室の整備等経費支援</v>
          </cell>
          <cell r="C242" t="str">
            <v>介護医療院（定員30人以上）</v>
          </cell>
          <cell r="E242">
            <v>3500</v>
          </cell>
          <cell r="F242" t="str">
            <v>施設数</v>
          </cell>
        </row>
        <row r="243">
          <cell r="A243" t="str">
            <v>⑰家族面会室の整備等経費支援介護医療院（定員29人以下）</v>
          </cell>
          <cell r="B243" t="str">
            <v>⑰家族面会室の整備等経費支援</v>
          </cell>
          <cell r="C243" t="str">
            <v>介護医療院（定員29人以下）</v>
          </cell>
          <cell r="E243">
            <v>3500</v>
          </cell>
          <cell r="F243" t="str">
            <v>施設数</v>
          </cell>
        </row>
        <row r="244">
          <cell r="A244" t="str">
            <v>⑰家族面会室の整備等経費支援介護療養型医療施設（定員30人以上）</v>
          </cell>
          <cell r="B244" t="str">
            <v>⑰家族面会室の整備等経費支援</v>
          </cell>
          <cell r="C244" t="str">
            <v>介護療養型医療施設（定員30人以上）</v>
          </cell>
          <cell r="E244">
            <v>3500</v>
          </cell>
          <cell r="F244" t="str">
            <v>施設数</v>
          </cell>
        </row>
        <row r="245">
          <cell r="A245" t="str">
            <v>⑰家族面会室の整備等経費支援介護療養型医療施設（定員29人以下）</v>
          </cell>
          <cell r="B245" t="str">
            <v>⑰家族面会室の整備等経費支援</v>
          </cell>
          <cell r="C245" t="str">
            <v>介護療養型医療施設（定員29人以下）</v>
          </cell>
          <cell r="E245">
            <v>3500</v>
          </cell>
          <cell r="F245" t="str">
            <v>施設数</v>
          </cell>
        </row>
        <row r="246">
          <cell r="A246" t="str">
            <v>⑰家族面会室の整備等経費支援養護老人ホーム（定員30人以上）</v>
          </cell>
          <cell r="B246" t="str">
            <v>⑰家族面会室の整備等経費支援</v>
          </cell>
          <cell r="C246" t="str">
            <v>養護老人ホーム（定員30人以上）</v>
          </cell>
          <cell r="E246">
            <v>3500</v>
          </cell>
          <cell r="F246" t="str">
            <v>施設数</v>
          </cell>
        </row>
        <row r="247">
          <cell r="A247" t="str">
            <v>⑰家族面会室の整備等経費支援養護老人ホーム（定員29人以下）</v>
          </cell>
          <cell r="B247" t="str">
            <v>⑰家族面会室の整備等経費支援</v>
          </cell>
          <cell r="C247" t="str">
            <v>養護老人ホーム（定員29人以下）</v>
          </cell>
          <cell r="E247">
            <v>3500</v>
          </cell>
          <cell r="F247" t="str">
            <v>施設数</v>
          </cell>
        </row>
        <row r="248">
          <cell r="A248" t="str">
            <v>⑰家族面会室の整備等経費支援軽費老人ホーム（定員30人以上）</v>
          </cell>
          <cell r="B248" t="str">
            <v>⑰家族面会室の整備等経費支援</v>
          </cell>
          <cell r="C248" t="str">
            <v>軽費老人ホーム（定員30人以上）</v>
          </cell>
          <cell r="E248">
            <v>3500</v>
          </cell>
          <cell r="F248" t="str">
            <v>施設数</v>
          </cell>
        </row>
        <row r="249">
          <cell r="A249" t="str">
            <v>⑰家族面会室の整備等経費支援軽費老人ホーム（定員29人以下）</v>
          </cell>
          <cell r="B249" t="str">
            <v>⑰家族面会室の整備等経費支援</v>
          </cell>
          <cell r="C249" t="str">
            <v>軽費老人ホーム（定員29人以下）</v>
          </cell>
          <cell r="E249">
            <v>3500</v>
          </cell>
          <cell r="F249" t="str">
            <v>施設数</v>
          </cell>
        </row>
        <row r="250">
          <cell r="A250" t="str">
            <v>⑰家族面会室の整備等経費支援認知症高齢者グループホーム</v>
          </cell>
          <cell r="B250" t="str">
            <v>⑰家族面会室の整備等経費支援</v>
          </cell>
          <cell r="C250" t="str">
            <v>認知症高齢者グループホーム</v>
          </cell>
          <cell r="E250">
            <v>3500</v>
          </cell>
          <cell r="F250" t="str">
            <v>施設数</v>
          </cell>
        </row>
        <row r="251">
          <cell r="A251" t="str">
            <v>⑰家族面会室の整備等経費支援小規模多機能型居宅介護事業所</v>
          </cell>
          <cell r="B251" t="str">
            <v>⑰家族面会室の整備等経費支援</v>
          </cell>
          <cell r="C251" t="str">
            <v>小規模多機能型居宅介護事業所</v>
          </cell>
          <cell r="E251">
            <v>3500</v>
          </cell>
          <cell r="F251" t="str">
            <v>施設数</v>
          </cell>
        </row>
        <row r="252">
          <cell r="A252" t="str">
            <v>⑰家族面会室の整備等経費支援看護小規模多機能型居宅介護事業所</v>
          </cell>
          <cell r="B252" t="str">
            <v>⑰家族面会室の整備等経費支援</v>
          </cell>
          <cell r="C252" t="str">
            <v>看護小規模多機能型居宅介護事業所</v>
          </cell>
          <cell r="E252">
            <v>3500</v>
          </cell>
          <cell r="F252" t="str">
            <v>施設数</v>
          </cell>
        </row>
        <row r="253">
          <cell r="A253" t="str">
            <v>⑰家族面会室の整備等経費支援有料老人ホーム（定員30人以上）</v>
          </cell>
          <cell r="B253" t="str">
            <v>⑰家族面会室の整備等経費支援</v>
          </cell>
          <cell r="C253" t="str">
            <v>有料老人ホーム（定員30人以上）</v>
          </cell>
          <cell r="E253">
            <v>3500</v>
          </cell>
          <cell r="F253" t="str">
            <v>施設数</v>
          </cell>
        </row>
        <row r="254">
          <cell r="A254" t="str">
            <v>⑰家族面会室の整備等経費支援有料老人ホーム（定員29人以下）</v>
          </cell>
          <cell r="B254" t="str">
            <v>⑰家族面会室の整備等経費支援</v>
          </cell>
          <cell r="C254" t="str">
            <v>有料老人ホーム（定員29人以下）</v>
          </cell>
          <cell r="E254">
            <v>3500</v>
          </cell>
          <cell r="F254" t="str">
            <v>施設数</v>
          </cell>
        </row>
        <row r="255">
          <cell r="A255" t="str">
            <v>⑰家族面会室の整備等経費支援サービス付き高齢者向け住宅（定員30人以上）</v>
          </cell>
          <cell r="B255" t="str">
            <v>⑰家族面会室の整備等経費支援</v>
          </cell>
          <cell r="C255" t="str">
            <v>サービス付き高齢者向け住宅（定員30人以上）</v>
          </cell>
          <cell r="E255">
            <v>3500</v>
          </cell>
          <cell r="F255" t="str">
            <v>施設数</v>
          </cell>
        </row>
        <row r="256">
          <cell r="A256" t="str">
            <v>⑰家族面会室の整備等経費支援サービス付き高齢者向け住宅（定員29人以下）</v>
          </cell>
          <cell r="B256" t="str">
            <v>⑰家族面会室の整備等経費支援</v>
          </cell>
          <cell r="C256" t="str">
            <v>サービス付き高齢者向け住宅（定員29人以下）</v>
          </cell>
          <cell r="E256">
            <v>3500</v>
          </cell>
          <cell r="F256" t="str">
            <v>施設数</v>
          </cell>
        </row>
        <row r="257">
          <cell r="A257" t="str">
            <v>⑰家族面会室の整備等経費支援短期入所生活介護事業所（定員30人以上）</v>
          </cell>
          <cell r="B257" t="str">
            <v>⑰家族面会室の整備等経費支援</v>
          </cell>
          <cell r="C257" t="str">
            <v>短期入所生活介護事業所（定員30人以上）</v>
          </cell>
          <cell r="E257">
            <v>3500</v>
          </cell>
          <cell r="F257" t="str">
            <v>施設数</v>
          </cell>
        </row>
        <row r="258">
          <cell r="A258" t="str">
            <v>⑰家族面会室の整備等経費支援短期入所生活介護事業所（定員29人以下）</v>
          </cell>
          <cell r="B258" t="str">
            <v>⑰家族面会室の整備等経費支援</v>
          </cell>
          <cell r="C258" t="str">
            <v>短期入所生活介護事業所（定員29人以下）</v>
          </cell>
          <cell r="E258">
            <v>3500</v>
          </cell>
          <cell r="F258" t="str">
            <v>施設数</v>
          </cell>
        </row>
        <row r="259">
          <cell r="A259" t="str">
            <v>⑰家族面会室の整備等経費支援生活支援ハウス</v>
          </cell>
          <cell r="B259" t="str">
            <v>⑰家族面会室の整備等経費支援</v>
          </cell>
          <cell r="C259" t="str">
            <v>生活支援ハウス</v>
          </cell>
          <cell r="E259">
            <v>3500</v>
          </cell>
          <cell r="F259" t="str">
            <v>施設数</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tint="0.8"/>
    <pageSetUpPr fitToPage="1"/>
  </sheetPr>
  <dimension ref="A1:AD227"/>
  <sheetViews>
    <sheetView tabSelected="1" view="pageBreakPreview" zoomScale="80" zoomScaleSheetLayoutView="80" workbookViewId="0">
      <pane xSplit="6" ySplit="5" topLeftCell="G6" activePane="bottomRight" state="frozenSplit"/>
      <selection pane="topRight" activeCell="I6" sqref="I6"/>
      <selection pane="bottomLeft" activeCell="G6" sqref="G6"/>
      <selection pane="bottomRight" activeCell="E7" sqref="E7"/>
    </sheetView>
  </sheetViews>
  <sheetFormatPr defaultColWidth="9" defaultRowHeight="18.75"/>
  <cols>
    <col min="1" max="1" width="9.5" style="1" customWidth="1"/>
    <col min="2" max="2" width="7.59765625" style="1" customWidth="1"/>
    <col min="3" max="3" width="9.69921875" style="1" customWidth="1"/>
    <col min="4" max="4" width="9.59765625" style="1" customWidth="1"/>
    <col min="5" max="5" width="15.5" style="1" customWidth="1"/>
    <col min="6" max="6" width="19.19921875" style="1" customWidth="1"/>
    <col min="7" max="9" width="11" style="1" customWidth="1"/>
    <col min="10" max="10" width="28.8984375" style="1" customWidth="1"/>
    <col min="11" max="11" width="30.3984375" style="1" customWidth="1"/>
    <col min="12" max="12" width="11" style="1" customWidth="1"/>
    <col min="13" max="13" width="15.59765625" style="1" bestFit="1" customWidth="1"/>
    <col min="14" max="14" width="8.59765625" style="2" customWidth="1"/>
    <col min="15" max="15" width="10.69921875" style="2" customWidth="1"/>
    <col min="16" max="16" width="14.09765625" style="2" bestFit="1" customWidth="1"/>
    <col min="17" max="17" width="33.8984375" style="3" customWidth="1"/>
    <col min="18" max="18" width="23.19921875" style="3" customWidth="1"/>
    <col min="19" max="23" width="9" style="1"/>
    <col min="24" max="24" width="8.796875" customWidth="1"/>
    <col min="25" max="16384" width="9" style="1"/>
  </cols>
  <sheetData>
    <row r="1" spans="1:30" ht="28.5" customHeight="1">
      <c r="A1" s="6" t="s">
        <v>0</v>
      </c>
      <c r="B1" s="6"/>
      <c r="C1" s="6"/>
      <c r="D1" s="6"/>
      <c r="E1" s="6"/>
      <c r="F1" s="6"/>
      <c r="G1" s="6"/>
      <c r="H1" s="6"/>
      <c r="I1" s="6"/>
      <c r="J1" s="6"/>
      <c r="K1" s="35"/>
      <c r="L1" s="6"/>
      <c r="M1" s="35"/>
      <c r="N1" s="39"/>
      <c r="O1" s="39"/>
      <c r="P1" s="39"/>
      <c r="Q1" s="48"/>
      <c r="R1" s="53" t="s">
        <v>62</v>
      </c>
      <c r="S1" s="55"/>
      <c r="T1" s="55"/>
      <c r="U1" s="55"/>
    </row>
    <row r="2" spans="1:30" s="4" customFormat="1" ht="27.75" customHeight="1">
      <c r="A2" s="7"/>
      <c r="B2" s="17" t="s">
        <v>30</v>
      </c>
      <c r="C2" s="17"/>
      <c r="D2" s="21"/>
      <c r="E2" s="23"/>
      <c r="F2" s="24"/>
      <c r="G2" s="25"/>
      <c r="H2" s="28" t="s">
        <v>8</v>
      </c>
      <c r="I2" s="30">
        <f>SUBTOTAL(3,J7:J33)</f>
        <v>0</v>
      </c>
      <c r="J2" s="25"/>
      <c r="K2" s="28" t="s">
        <v>53</v>
      </c>
      <c r="L2" s="28"/>
      <c r="M2" s="38">
        <f>SUBTOTAL(109,M7:M33)</f>
        <v>0</v>
      </c>
      <c r="N2" s="40"/>
      <c r="O2" s="43" t="s">
        <v>59</v>
      </c>
      <c r="P2" s="43"/>
      <c r="Q2" s="30">
        <f>SUBTOTAL(109,P7:P33)</f>
        <v>0</v>
      </c>
      <c r="R2" s="54" t="s">
        <v>61</v>
      </c>
      <c r="S2" s="56"/>
      <c r="T2" s="56"/>
      <c r="U2" s="56"/>
      <c r="AC2" s="5" t="s">
        <v>35</v>
      </c>
    </row>
    <row r="3" spans="1:30" s="4" customFormat="1" ht="33" customHeight="1">
      <c r="A3" s="8"/>
      <c r="B3" s="8"/>
      <c r="C3" s="8"/>
      <c r="D3" s="22"/>
      <c r="E3" s="22"/>
      <c r="F3" s="22"/>
      <c r="G3" s="22"/>
      <c r="H3" s="22"/>
      <c r="I3" s="22"/>
      <c r="J3" s="22"/>
      <c r="K3" s="14"/>
      <c r="L3" s="22"/>
      <c r="M3" s="14"/>
      <c r="N3" s="41"/>
      <c r="O3" s="41"/>
      <c r="P3" s="41"/>
      <c r="Q3" s="15"/>
      <c r="R3" s="15"/>
      <c r="S3" s="56"/>
      <c r="T3" s="56"/>
      <c r="U3" s="56"/>
      <c r="AC3" s="1" t="s">
        <v>45</v>
      </c>
    </row>
    <row r="4" spans="1:30" s="4" customFormat="1" ht="35.25" customHeight="1">
      <c r="A4" s="9"/>
      <c r="B4" s="9" t="s">
        <v>13</v>
      </c>
      <c r="C4" s="9" t="s">
        <v>38</v>
      </c>
      <c r="D4" s="9" t="s">
        <v>43</v>
      </c>
      <c r="E4" s="9" t="s">
        <v>42</v>
      </c>
      <c r="F4" s="9" t="s">
        <v>27</v>
      </c>
      <c r="G4" s="9" t="s">
        <v>46</v>
      </c>
      <c r="H4" s="9" t="s">
        <v>19</v>
      </c>
      <c r="I4" s="9" t="s">
        <v>47</v>
      </c>
      <c r="J4" s="9" t="s">
        <v>49</v>
      </c>
      <c r="K4" s="9" t="s">
        <v>41</v>
      </c>
      <c r="L4" s="9" t="s">
        <v>54</v>
      </c>
      <c r="M4" s="9" t="s">
        <v>57</v>
      </c>
      <c r="N4" s="9" t="s">
        <v>58</v>
      </c>
      <c r="O4" s="9" t="s">
        <v>36</v>
      </c>
      <c r="P4" s="9" t="s">
        <v>60</v>
      </c>
      <c r="Q4" s="9" t="s">
        <v>40</v>
      </c>
      <c r="R4" s="9" t="s">
        <v>48</v>
      </c>
      <c r="S4" s="56"/>
      <c r="T4" s="56"/>
      <c r="U4" s="56"/>
    </row>
    <row r="5" spans="1:30" s="4" customFormat="1" ht="42.75" customHeight="1">
      <c r="A5" s="10"/>
      <c r="B5" s="18"/>
      <c r="C5" s="10"/>
      <c r="D5" s="10"/>
      <c r="E5" s="10"/>
      <c r="F5" s="10"/>
      <c r="G5" s="10"/>
      <c r="H5" s="10"/>
      <c r="I5" s="18"/>
      <c r="J5" s="18"/>
      <c r="K5" s="10"/>
      <c r="L5" s="18"/>
      <c r="M5" s="18"/>
      <c r="N5" s="18"/>
      <c r="O5" s="18"/>
      <c r="P5" s="18"/>
      <c r="Q5" s="10"/>
      <c r="R5" s="18"/>
      <c r="S5" s="56"/>
      <c r="T5" s="56"/>
      <c r="U5" s="56"/>
    </row>
    <row r="6" spans="1:30" s="5" customFormat="1" ht="75" customHeight="1">
      <c r="A6" s="11" t="s">
        <v>5</v>
      </c>
      <c r="B6" s="11" t="s">
        <v>35</v>
      </c>
      <c r="C6" s="19" t="s">
        <v>39</v>
      </c>
      <c r="D6" s="19" t="s">
        <v>9</v>
      </c>
      <c r="E6" s="19" t="s">
        <v>44</v>
      </c>
      <c r="F6" s="19" t="s">
        <v>37</v>
      </c>
      <c r="G6" s="26" t="s">
        <v>12</v>
      </c>
      <c r="H6" s="26" t="s">
        <v>12</v>
      </c>
      <c r="I6" s="31" t="s">
        <v>12</v>
      </c>
      <c r="J6" s="33" t="s">
        <v>50</v>
      </c>
      <c r="K6" s="19" t="s">
        <v>52</v>
      </c>
      <c r="L6" s="36" t="s">
        <v>51</v>
      </c>
      <c r="M6" s="19">
        <v>50</v>
      </c>
      <c r="N6" s="33" t="str">
        <f>VLOOKUP($S6,[1]単価!$A$2:$F$225,[1]単価!$F$1,FALSE)</f>
        <v>整備床数</v>
      </c>
      <c r="O6" s="44">
        <f>VLOOKUP($S6,[1]単価!$A$2:$F$225,[1]単価!$E$1,FALSE)</f>
        <v>2380</v>
      </c>
      <c r="P6" s="44">
        <f>ROUNDDOWN(SUM(M6:M6)*O6,0)</f>
        <v>119000</v>
      </c>
      <c r="Q6" s="49" t="s">
        <v>56</v>
      </c>
      <c r="R6" s="19" t="s">
        <v>63</v>
      </c>
      <c r="S6" s="5" t="str">
        <f t="shared" ref="S6:S32" si="0">J6&amp;K6</f>
        <v>⑦_①既存の特別養護老人ホーム等のユニット化改修支援_多床室→ユニット転換整備（定員30人以上）</v>
      </c>
      <c r="T6" s="5">
        <f>IF(OR(N6="定員数",N6="宿泊定員数",N6="整備床数",N6="台",N6="平米",N6="転換前床数"),SUM(M6:M6),0)</f>
        <v>50</v>
      </c>
      <c r="U6" s="1" t="e">
        <f>VLOOKUP(C6,[1]単価!$I$2:$J$55,2,FALSE)</f>
        <v>#N/A</v>
      </c>
      <c r="Y6" s="5"/>
      <c r="Z6" s="5"/>
      <c r="AD6" s="4"/>
    </row>
    <row r="7" spans="1:30" ht="75" customHeight="1">
      <c r="A7" s="12" t="s">
        <v>4</v>
      </c>
      <c r="B7" s="12"/>
      <c r="C7" s="20"/>
      <c r="D7" s="20"/>
      <c r="E7" s="20"/>
      <c r="F7" s="20"/>
      <c r="G7" s="27"/>
      <c r="H7" s="27"/>
      <c r="I7" s="32"/>
      <c r="J7" s="34"/>
      <c r="K7" s="20"/>
      <c r="L7" s="37"/>
      <c r="M7" s="20"/>
      <c r="N7" s="34" t="e">
        <f>VLOOKUP($S7,[1]単価!$A$2:$F$269,[1]単価!$F$1,FALSE)</f>
        <v>#N/A</v>
      </c>
      <c r="O7" s="45" t="e">
        <f>VLOOKUP($S7,[1]単価!$A$2:$F$269,[1]単価!$E$1,FALSE)</f>
        <v>#N/A</v>
      </c>
      <c r="P7" s="45">
        <f t="shared" ref="P7:P32" si="1">IF(M7=0,0,ROUNDDOWN(M7*O7,0))</f>
        <v>0</v>
      </c>
      <c r="Q7" s="50"/>
      <c r="R7" s="20"/>
      <c r="S7" s="5" t="str">
        <f t="shared" si="0"/>
        <v/>
      </c>
      <c r="T7" s="55" t="e">
        <f t="shared" ref="T7:T32" si="2">IF(OR(N7="定員数",N7="宿泊定員数",N7="整備床数",N7="台",N7="施設数",N7="箇所数",N7="転換前床数"),SUM(M7:M7),0)</f>
        <v>#N/A</v>
      </c>
      <c r="U7" s="1" t="e">
        <f>VLOOKUP(C7,[1]単価!$I$2:$J$55,2,FALSE)</f>
        <v>#N/A</v>
      </c>
      <c r="V7" s="5"/>
      <c r="X7" s="1"/>
      <c r="Y7" s="1"/>
      <c r="Z7" s="1"/>
    </row>
    <row r="8" spans="1:30" ht="75" customHeight="1">
      <c r="A8" s="12" t="s">
        <v>6</v>
      </c>
      <c r="B8" s="12"/>
      <c r="C8" s="20"/>
      <c r="D8" s="20"/>
      <c r="E8" s="20"/>
      <c r="F8" s="20"/>
      <c r="G8" s="27"/>
      <c r="H8" s="27"/>
      <c r="I8" s="32"/>
      <c r="J8" s="34"/>
      <c r="K8" s="20"/>
      <c r="L8" s="37"/>
      <c r="M8" s="20"/>
      <c r="N8" s="34" t="e">
        <f>VLOOKUP($S8,[1]単価!$A$2:$F$269,[1]単価!$F$1,FALSE)</f>
        <v>#N/A</v>
      </c>
      <c r="O8" s="45" t="e">
        <f>VLOOKUP($S8,[1]単価!$A$2:$F$269,[1]単価!$E$1,FALSE)</f>
        <v>#N/A</v>
      </c>
      <c r="P8" s="45">
        <f t="shared" si="1"/>
        <v>0</v>
      </c>
      <c r="Q8" s="50"/>
      <c r="R8" s="20"/>
      <c r="S8" s="5" t="str">
        <f t="shared" si="0"/>
        <v/>
      </c>
      <c r="T8" s="55" t="e">
        <f t="shared" si="2"/>
        <v>#N/A</v>
      </c>
      <c r="U8" s="1" t="e">
        <f>VLOOKUP(C8,[1]単価!$I$2:$J$55,2,FALSE)</f>
        <v>#N/A</v>
      </c>
      <c r="V8" s="5"/>
      <c r="X8" s="1"/>
      <c r="Y8" s="1"/>
      <c r="Z8" s="1"/>
    </row>
    <row r="9" spans="1:30" ht="75" customHeight="1">
      <c r="A9" s="12" t="s">
        <v>11</v>
      </c>
      <c r="B9" s="12"/>
      <c r="C9" s="20"/>
      <c r="D9" s="20"/>
      <c r="E9" s="20"/>
      <c r="F9" s="20"/>
      <c r="G9" s="27"/>
      <c r="H9" s="27"/>
      <c r="I9" s="32"/>
      <c r="J9" s="34"/>
      <c r="K9" s="20"/>
      <c r="L9" s="37"/>
      <c r="M9" s="20"/>
      <c r="N9" s="34" t="e">
        <f>VLOOKUP($S9,[1]単価!$A$2:$F$269,[1]単価!$F$1,FALSE)</f>
        <v>#N/A</v>
      </c>
      <c r="O9" s="45" t="e">
        <f>VLOOKUP($S9,[1]単価!$A$2:$F$269,[1]単価!$E$1,FALSE)</f>
        <v>#N/A</v>
      </c>
      <c r="P9" s="45">
        <f t="shared" si="1"/>
        <v>0</v>
      </c>
      <c r="Q9" s="50"/>
      <c r="R9" s="20"/>
      <c r="S9" s="5" t="str">
        <f t="shared" si="0"/>
        <v/>
      </c>
      <c r="T9" s="55" t="e">
        <f t="shared" si="2"/>
        <v>#N/A</v>
      </c>
      <c r="U9" s="1" t="e">
        <f>VLOOKUP(C9,[1]単価!$I$2:$J$55,2,FALSE)</f>
        <v>#N/A</v>
      </c>
      <c r="V9" s="5"/>
      <c r="X9" s="1"/>
      <c r="Y9" s="1"/>
      <c r="Z9" s="1"/>
    </row>
    <row r="10" spans="1:30" ht="75" customHeight="1">
      <c r="A10" s="12" t="s">
        <v>7</v>
      </c>
      <c r="B10" s="12"/>
      <c r="C10" s="20"/>
      <c r="D10" s="20"/>
      <c r="E10" s="20"/>
      <c r="F10" s="20"/>
      <c r="G10" s="27"/>
      <c r="H10" s="27"/>
      <c r="I10" s="32"/>
      <c r="J10" s="34"/>
      <c r="K10" s="20"/>
      <c r="L10" s="37"/>
      <c r="M10" s="20"/>
      <c r="N10" s="34" t="e">
        <f>VLOOKUP($S10,[1]単価!$A$2:$F$269,[1]単価!$F$1,FALSE)</f>
        <v>#N/A</v>
      </c>
      <c r="O10" s="45" t="e">
        <f>VLOOKUP($S10,[1]単価!$A$2:$F$269,[1]単価!$E$1,FALSE)</f>
        <v>#N/A</v>
      </c>
      <c r="P10" s="45">
        <f t="shared" si="1"/>
        <v>0</v>
      </c>
      <c r="Q10" s="50"/>
      <c r="R10" s="20"/>
      <c r="S10" s="5" t="str">
        <f t="shared" si="0"/>
        <v/>
      </c>
      <c r="T10" s="55" t="e">
        <f t="shared" si="2"/>
        <v>#N/A</v>
      </c>
      <c r="U10" s="1" t="e">
        <f>VLOOKUP(C10,[1]単価!$I$2:$J$55,2,FALSE)</f>
        <v>#N/A</v>
      </c>
      <c r="V10" s="5"/>
      <c r="X10" s="1"/>
      <c r="Y10" s="1"/>
      <c r="Z10" s="1"/>
    </row>
    <row r="11" spans="1:30" ht="75" customHeight="1">
      <c r="A11" s="12" t="s">
        <v>3</v>
      </c>
      <c r="B11" s="12"/>
      <c r="C11" s="20"/>
      <c r="D11" s="20"/>
      <c r="E11" s="20"/>
      <c r="F11" s="20"/>
      <c r="G11" s="27"/>
      <c r="H11" s="27"/>
      <c r="I11" s="32"/>
      <c r="J11" s="34"/>
      <c r="K11" s="20"/>
      <c r="L11" s="37"/>
      <c r="M11" s="20"/>
      <c r="N11" s="34" t="e">
        <f>VLOOKUP($S11,[1]単価!$A$2:$F$269,[1]単価!$F$1,FALSE)</f>
        <v>#N/A</v>
      </c>
      <c r="O11" s="45" t="e">
        <f>VLOOKUP($S11,[1]単価!$A$2:$F$269,[1]単価!$E$1,FALSE)</f>
        <v>#N/A</v>
      </c>
      <c r="P11" s="45">
        <f t="shared" si="1"/>
        <v>0</v>
      </c>
      <c r="Q11" s="50"/>
      <c r="R11" s="20"/>
      <c r="S11" s="5" t="str">
        <f t="shared" si="0"/>
        <v/>
      </c>
      <c r="T11" s="55" t="e">
        <f t="shared" si="2"/>
        <v>#N/A</v>
      </c>
      <c r="U11" s="1" t="e">
        <f>VLOOKUP(C11,[1]単価!$I$2:$J$55,2,FALSE)</f>
        <v>#N/A</v>
      </c>
      <c r="V11" s="5"/>
      <c r="X11" s="1"/>
      <c r="Y11" s="1"/>
      <c r="Z11" s="1"/>
    </row>
    <row r="12" spans="1:30" ht="75" customHeight="1">
      <c r="A12" s="12" t="s">
        <v>1</v>
      </c>
      <c r="B12" s="12"/>
      <c r="C12" s="20"/>
      <c r="D12" s="20"/>
      <c r="E12" s="20"/>
      <c r="F12" s="20"/>
      <c r="G12" s="27"/>
      <c r="H12" s="27"/>
      <c r="I12" s="32"/>
      <c r="J12" s="34"/>
      <c r="K12" s="20"/>
      <c r="L12" s="37"/>
      <c r="M12" s="20"/>
      <c r="N12" s="34" t="e">
        <f>VLOOKUP($S12,[1]単価!$A$2:$F$269,[1]単価!$F$1,FALSE)</f>
        <v>#N/A</v>
      </c>
      <c r="O12" s="45" t="e">
        <f>VLOOKUP($S12,[1]単価!$A$2:$F$269,[1]単価!$E$1,FALSE)</f>
        <v>#N/A</v>
      </c>
      <c r="P12" s="45">
        <f t="shared" si="1"/>
        <v>0</v>
      </c>
      <c r="Q12" s="50"/>
      <c r="R12" s="20"/>
      <c r="S12" s="5" t="str">
        <f t="shared" si="0"/>
        <v/>
      </c>
      <c r="T12" s="55" t="e">
        <f t="shared" si="2"/>
        <v>#N/A</v>
      </c>
      <c r="U12" s="1" t="e">
        <f>VLOOKUP(C12,[1]単価!$I$2:$J$55,2,FALSE)</f>
        <v>#N/A</v>
      </c>
      <c r="V12" s="5"/>
      <c r="X12" s="1"/>
      <c r="Y12" s="1"/>
      <c r="Z12" s="1"/>
    </row>
    <row r="13" spans="1:30" ht="75" customHeight="1">
      <c r="A13" s="12" t="s">
        <v>14</v>
      </c>
      <c r="B13" s="12"/>
      <c r="C13" s="20"/>
      <c r="D13" s="20"/>
      <c r="E13" s="20"/>
      <c r="F13" s="20"/>
      <c r="G13" s="27"/>
      <c r="H13" s="27"/>
      <c r="I13" s="32"/>
      <c r="J13" s="34"/>
      <c r="K13" s="20"/>
      <c r="L13" s="37"/>
      <c r="M13" s="20"/>
      <c r="N13" s="34" t="e">
        <f>VLOOKUP($S13,[1]単価!$A$2:$F$269,[1]単価!$F$1,FALSE)</f>
        <v>#N/A</v>
      </c>
      <c r="O13" s="45" t="e">
        <f>VLOOKUP($S13,[1]単価!$A$2:$F$269,[1]単価!$E$1,FALSE)</f>
        <v>#N/A</v>
      </c>
      <c r="P13" s="45">
        <f t="shared" si="1"/>
        <v>0</v>
      </c>
      <c r="Q13" s="50"/>
      <c r="R13" s="20"/>
      <c r="S13" s="5" t="str">
        <f t="shared" si="0"/>
        <v/>
      </c>
      <c r="T13" s="55" t="e">
        <f t="shared" si="2"/>
        <v>#N/A</v>
      </c>
      <c r="U13" s="1" t="e">
        <f>VLOOKUP(C13,[1]単価!$I$2:$J$55,2,FALSE)</f>
        <v>#N/A</v>
      </c>
      <c r="V13" s="5"/>
      <c r="X13" s="1"/>
      <c r="Y13" s="1"/>
      <c r="Z13" s="1"/>
    </row>
    <row r="14" spans="1:30" ht="75" customHeight="1">
      <c r="A14" s="12" t="s">
        <v>16</v>
      </c>
      <c r="B14" s="12"/>
      <c r="C14" s="20"/>
      <c r="D14" s="20"/>
      <c r="E14" s="20"/>
      <c r="F14" s="20"/>
      <c r="G14" s="27"/>
      <c r="H14" s="27"/>
      <c r="I14" s="32"/>
      <c r="J14" s="34"/>
      <c r="K14" s="20"/>
      <c r="L14" s="37"/>
      <c r="M14" s="20"/>
      <c r="N14" s="34" t="e">
        <f>VLOOKUP($S14,[1]単価!$A$2:$F$269,[1]単価!$F$1,FALSE)</f>
        <v>#N/A</v>
      </c>
      <c r="O14" s="45" t="e">
        <f>VLOOKUP($S14,[1]単価!$A$2:$F$269,[1]単価!$E$1,FALSE)</f>
        <v>#N/A</v>
      </c>
      <c r="P14" s="45">
        <f t="shared" si="1"/>
        <v>0</v>
      </c>
      <c r="Q14" s="50"/>
      <c r="R14" s="20"/>
      <c r="S14" s="5" t="str">
        <f t="shared" si="0"/>
        <v/>
      </c>
      <c r="T14" s="55" t="e">
        <f t="shared" si="2"/>
        <v>#N/A</v>
      </c>
      <c r="U14" s="1" t="e">
        <f>VLOOKUP(C14,[1]単価!$I$2:$J$55,2,FALSE)</f>
        <v>#N/A</v>
      </c>
      <c r="V14" s="5"/>
      <c r="X14" s="1"/>
      <c r="Y14" s="1"/>
      <c r="Z14" s="1"/>
    </row>
    <row r="15" spans="1:30" ht="75" customHeight="1">
      <c r="A15" s="12" t="s">
        <v>18</v>
      </c>
      <c r="B15" s="12"/>
      <c r="C15" s="20"/>
      <c r="D15" s="20"/>
      <c r="E15" s="20"/>
      <c r="F15" s="20"/>
      <c r="G15" s="27"/>
      <c r="H15" s="27"/>
      <c r="I15" s="32"/>
      <c r="J15" s="34"/>
      <c r="K15" s="20"/>
      <c r="L15" s="37"/>
      <c r="M15" s="20"/>
      <c r="N15" s="34" t="e">
        <f>VLOOKUP($S15,[1]単価!$A$2:$F$269,[1]単価!$F$1,FALSE)</f>
        <v>#N/A</v>
      </c>
      <c r="O15" s="45" t="e">
        <f>VLOOKUP($S15,[1]単価!$A$2:$F$269,[1]単価!$E$1,FALSE)</f>
        <v>#N/A</v>
      </c>
      <c r="P15" s="45">
        <f t="shared" si="1"/>
        <v>0</v>
      </c>
      <c r="Q15" s="50"/>
      <c r="R15" s="20"/>
      <c r="S15" s="5" t="str">
        <f t="shared" si="0"/>
        <v/>
      </c>
      <c r="T15" s="55" t="e">
        <f t="shared" si="2"/>
        <v>#N/A</v>
      </c>
      <c r="U15" s="1" t="e">
        <f>VLOOKUP(C15,[1]単価!$I$2:$J$55,2,FALSE)</f>
        <v>#N/A</v>
      </c>
      <c r="V15" s="5"/>
      <c r="X15" s="1"/>
      <c r="Y15" s="57"/>
      <c r="Z15" s="57"/>
    </row>
    <row r="16" spans="1:30" ht="75" customHeight="1">
      <c r="A16" s="12" t="s">
        <v>20</v>
      </c>
      <c r="B16" s="12"/>
      <c r="C16" s="20"/>
      <c r="D16" s="20"/>
      <c r="E16" s="20"/>
      <c r="F16" s="20"/>
      <c r="G16" s="27"/>
      <c r="H16" s="27"/>
      <c r="I16" s="32"/>
      <c r="J16" s="34"/>
      <c r="K16" s="20"/>
      <c r="L16" s="37"/>
      <c r="M16" s="20"/>
      <c r="N16" s="34" t="e">
        <f>VLOOKUP($S16,[1]単価!$A$2:$F$269,[1]単価!$F$1,FALSE)</f>
        <v>#N/A</v>
      </c>
      <c r="O16" s="45" t="e">
        <f>VLOOKUP($S16,[1]単価!$A$2:$F$269,[1]単価!$E$1,FALSE)</f>
        <v>#N/A</v>
      </c>
      <c r="P16" s="45">
        <f t="shared" si="1"/>
        <v>0</v>
      </c>
      <c r="Q16" s="50"/>
      <c r="R16" s="20"/>
      <c r="S16" s="5" t="str">
        <f t="shared" si="0"/>
        <v/>
      </c>
      <c r="T16" s="55" t="e">
        <f t="shared" si="2"/>
        <v>#N/A</v>
      </c>
      <c r="U16" s="1" t="e">
        <f>VLOOKUP(C16,[1]単価!$I$2:$J$55,2,FALSE)</f>
        <v>#N/A</v>
      </c>
      <c r="V16" s="5"/>
      <c r="X16" s="1"/>
      <c r="Y16" s="57"/>
      <c r="Z16" s="57"/>
    </row>
    <row r="17" spans="1:26" ht="75" customHeight="1">
      <c r="A17" s="12" t="s">
        <v>10</v>
      </c>
      <c r="B17" s="12"/>
      <c r="C17" s="20"/>
      <c r="D17" s="20"/>
      <c r="E17" s="20"/>
      <c r="F17" s="20"/>
      <c r="G17" s="27"/>
      <c r="H17" s="27"/>
      <c r="I17" s="32"/>
      <c r="J17" s="34"/>
      <c r="K17" s="20"/>
      <c r="L17" s="37"/>
      <c r="M17" s="20"/>
      <c r="N17" s="34" t="e">
        <f>VLOOKUP($S17,[1]単価!$A$2:$F$269,[1]単価!$F$1,FALSE)</f>
        <v>#N/A</v>
      </c>
      <c r="O17" s="45" t="e">
        <f>VLOOKUP($S17,[1]単価!$A$2:$F$269,[1]単価!$E$1,FALSE)</f>
        <v>#N/A</v>
      </c>
      <c r="P17" s="45">
        <f t="shared" si="1"/>
        <v>0</v>
      </c>
      <c r="Q17" s="50"/>
      <c r="R17" s="20"/>
      <c r="S17" s="5" t="str">
        <f t="shared" si="0"/>
        <v/>
      </c>
      <c r="T17" s="55" t="e">
        <f t="shared" si="2"/>
        <v>#N/A</v>
      </c>
      <c r="U17" s="1" t="e">
        <f>VLOOKUP(C17,[1]単価!$I$2:$J$55,2,FALSE)</f>
        <v>#N/A</v>
      </c>
      <c r="V17" s="5"/>
      <c r="X17" s="1"/>
      <c r="Y17" s="57"/>
      <c r="Z17" s="57"/>
    </row>
    <row r="18" spans="1:26" ht="75" customHeight="1">
      <c r="A18" s="12" t="s">
        <v>21</v>
      </c>
      <c r="B18" s="12"/>
      <c r="C18" s="20"/>
      <c r="D18" s="20"/>
      <c r="E18" s="20"/>
      <c r="F18" s="20"/>
      <c r="G18" s="27"/>
      <c r="H18" s="27"/>
      <c r="I18" s="32"/>
      <c r="J18" s="34"/>
      <c r="K18" s="20"/>
      <c r="L18" s="37"/>
      <c r="M18" s="20"/>
      <c r="N18" s="34" t="e">
        <f>VLOOKUP($S18,[1]単価!$A$2:$F$269,[1]単価!$F$1,FALSE)</f>
        <v>#N/A</v>
      </c>
      <c r="O18" s="45" t="e">
        <f>VLOOKUP($S18,[1]単価!$A$2:$F$269,[1]単価!$E$1,FALSE)</f>
        <v>#N/A</v>
      </c>
      <c r="P18" s="45">
        <f t="shared" si="1"/>
        <v>0</v>
      </c>
      <c r="Q18" s="50"/>
      <c r="R18" s="20"/>
      <c r="S18" s="5" t="str">
        <f t="shared" si="0"/>
        <v/>
      </c>
      <c r="T18" s="55" t="e">
        <f t="shared" si="2"/>
        <v>#N/A</v>
      </c>
      <c r="U18" s="1" t="e">
        <f>VLOOKUP(C18,[1]単価!$I$2:$J$55,2,FALSE)</f>
        <v>#N/A</v>
      </c>
      <c r="V18" s="5"/>
      <c r="X18" s="1"/>
      <c r="Y18" s="57"/>
      <c r="Z18" s="57"/>
    </row>
    <row r="19" spans="1:26" ht="75" customHeight="1">
      <c r="A19" s="12" t="s">
        <v>22</v>
      </c>
      <c r="B19" s="12"/>
      <c r="C19" s="20"/>
      <c r="D19" s="20"/>
      <c r="E19" s="20"/>
      <c r="F19" s="20"/>
      <c r="G19" s="27"/>
      <c r="H19" s="27"/>
      <c r="I19" s="32"/>
      <c r="J19" s="34"/>
      <c r="K19" s="20"/>
      <c r="L19" s="37"/>
      <c r="M19" s="20"/>
      <c r="N19" s="34" t="e">
        <f>VLOOKUP($S19,[1]単価!$A$2:$F$269,[1]単価!$F$1,FALSE)</f>
        <v>#N/A</v>
      </c>
      <c r="O19" s="45" t="e">
        <f>VLOOKUP($S19,[1]単価!$A$2:$F$269,[1]単価!$E$1,FALSE)</f>
        <v>#N/A</v>
      </c>
      <c r="P19" s="45">
        <f t="shared" si="1"/>
        <v>0</v>
      </c>
      <c r="Q19" s="50"/>
      <c r="R19" s="20"/>
      <c r="S19" s="5" t="str">
        <f t="shared" si="0"/>
        <v/>
      </c>
      <c r="T19" s="55" t="e">
        <f t="shared" si="2"/>
        <v>#N/A</v>
      </c>
      <c r="U19" s="1" t="e">
        <f>VLOOKUP(C19,[1]単価!$I$2:$J$55,2,FALSE)</f>
        <v>#N/A</v>
      </c>
      <c r="V19" s="5"/>
      <c r="X19" s="1"/>
      <c r="Y19" s="57"/>
      <c r="Z19" s="57"/>
    </row>
    <row r="20" spans="1:26" ht="75" customHeight="1">
      <c r="A20" s="12" t="s">
        <v>23</v>
      </c>
      <c r="B20" s="12"/>
      <c r="C20" s="20"/>
      <c r="D20" s="20"/>
      <c r="E20" s="20"/>
      <c r="F20" s="20"/>
      <c r="G20" s="27"/>
      <c r="H20" s="27"/>
      <c r="I20" s="32"/>
      <c r="J20" s="34"/>
      <c r="K20" s="20"/>
      <c r="L20" s="37"/>
      <c r="M20" s="20"/>
      <c r="N20" s="34" t="e">
        <f>VLOOKUP($S20,[1]単価!$A$2:$F$269,[1]単価!$F$1,FALSE)</f>
        <v>#N/A</v>
      </c>
      <c r="O20" s="45" t="e">
        <f>VLOOKUP($S20,[1]単価!$A$2:$F$269,[1]単価!$E$1,FALSE)</f>
        <v>#N/A</v>
      </c>
      <c r="P20" s="45">
        <f t="shared" si="1"/>
        <v>0</v>
      </c>
      <c r="Q20" s="50"/>
      <c r="R20" s="20"/>
      <c r="S20" s="5" t="str">
        <f t="shared" si="0"/>
        <v/>
      </c>
      <c r="T20" s="55" t="e">
        <f t="shared" si="2"/>
        <v>#N/A</v>
      </c>
      <c r="U20" s="1" t="e">
        <f>VLOOKUP(C20,[1]単価!$I$2:$J$55,2,FALSE)</f>
        <v>#N/A</v>
      </c>
      <c r="V20" s="5"/>
      <c r="X20" s="1"/>
      <c r="Y20" s="1"/>
      <c r="Z20" s="1"/>
    </row>
    <row r="21" spans="1:26" ht="75" customHeight="1">
      <c r="A21" s="12" t="s">
        <v>17</v>
      </c>
      <c r="B21" s="12"/>
      <c r="C21" s="20"/>
      <c r="D21" s="20"/>
      <c r="E21" s="20"/>
      <c r="F21" s="20"/>
      <c r="G21" s="27"/>
      <c r="H21" s="27"/>
      <c r="I21" s="32"/>
      <c r="J21" s="34"/>
      <c r="K21" s="20"/>
      <c r="L21" s="37"/>
      <c r="M21" s="20"/>
      <c r="N21" s="34" t="e">
        <f>VLOOKUP($S21,[1]単価!$A$2:$F$269,[1]単価!$F$1,FALSE)</f>
        <v>#N/A</v>
      </c>
      <c r="O21" s="45" t="e">
        <f>VLOOKUP($S21,[1]単価!$A$2:$F$269,[1]単価!$E$1,FALSE)</f>
        <v>#N/A</v>
      </c>
      <c r="P21" s="45">
        <f t="shared" si="1"/>
        <v>0</v>
      </c>
      <c r="Q21" s="50"/>
      <c r="R21" s="20"/>
      <c r="S21" s="5" t="str">
        <f t="shared" si="0"/>
        <v/>
      </c>
      <c r="T21" s="55" t="e">
        <f t="shared" si="2"/>
        <v>#N/A</v>
      </c>
      <c r="U21" s="1" t="e">
        <f>VLOOKUP(C21,[1]単価!$I$2:$J$55,2,FALSE)</f>
        <v>#N/A</v>
      </c>
      <c r="V21" s="5"/>
      <c r="X21" s="1"/>
      <c r="Y21" s="1"/>
      <c r="Z21" s="1"/>
    </row>
    <row r="22" spans="1:26" ht="75" customHeight="1">
      <c r="A22" s="12" t="s">
        <v>24</v>
      </c>
      <c r="B22" s="12"/>
      <c r="C22" s="20"/>
      <c r="D22" s="20"/>
      <c r="E22" s="20"/>
      <c r="F22" s="20"/>
      <c r="G22" s="27"/>
      <c r="H22" s="27"/>
      <c r="I22" s="32"/>
      <c r="J22" s="34"/>
      <c r="K22" s="20"/>
      <c r="L22" s="37"/>
      <c r="M22" s="20"/>
      <c r="N22" s="34" t="e">
        <f>VLOOKUP($S22,[1]単価!$A$2:$F$269,[1]単価!$F$1,FALSE)</f>
        <v>#N/A</v>
      </c>
      <c r="O22" s="45" t="e">
        <f>VLOOKUP($S22,[1]単価!$A$2:$F$269,[1]単価!$E$1,FALSE)</f>
        <v>#N/A</v>
      </c>
      <c r="P22" s="45">
        <f t="shared" si="1"/>
        <v>0</v>
      </c>
      <c r="Q22" s="50"/>
      <c r="R22" s="20"/>
      <c r="S22" s="5" t="str">
        <f t="shared" si="0"/>
        <v/>
      </c>
      <c r="T22" s="55" t="e">
        <f t="shared" si="2"/>
        <v>#N/A</v>
      </c>
      <c r="U22" s="1" t="e">
        <f>VLOOKUP(C22,[1]単価!$I$2:$J$55,2,FALSE)</f>
        <v>#N/A</v>
      </c>
      <c r="V22" s="5"/>
      <c r="X22" s="1"/>
      <c r="Y22" s="1"/>
      <c r="Z22" s="1"/>
    </row>
    <row r="23" spans="1:26" ht="75" customHeight="1">
      <c r="A23" s="12" t="s">
        <v>15</v>
      </c>
      <c r="B23" s="12"/>
      <c r="C23" s="20"/>
      <c r="D23" s="20"/>
      <c r="E23" s="20"/>
      <c r="F23" s="20"/>
      <c r="G23" s="27"/>
      <c r="H23" s="27"/>
      <c r="I23" s="32"/>
      <c r="J23" s="34"/>
      <c r="K23" s="20"/>
      <c r="L23" s="37"/>
      <c r="M23" s="20"/>
      <c r="N23" s="34" t="e">
        <f>VLOOKUP($S23,[1]単価!$A$2:$F$269,[1]単価!$F$1,FALSE)</f>
        <v>#N/A</v>
      </c>
      <c r="O23" s="45" t="e">
        <f>VLOOKUP($S23,[1]単価!$A$2:$F$269,[1]単価!$E$1,FALSE)</f>
        <v>#N/A</v>
      </c>
      <c r="P23" s="45">
        <f t="shared" si="1"/>
        <v>0</v>
      </c>
      <c r="Q23" s="50"/>
      <c r="R23" s="20"/>
      <c r="S23" s="5" t="str">
        <f t="shared" si="0"/>
        <v/>
      </c>
      <c r="T23" s="55" t="e">
        <f t="shared" si="2"/>
        <v>#N/A</v>
      </c>
      <c r="U23" s="1" t="e">
        <f>VLOOKUP(C23,[1]単価!$I$2:$J$55,2,FALSE)</f>
        <v>#N/A</v>
      </c>
      <c r="V23" s="5"/>
      <c r="X23" s="1"/>
      <c r="Y23" s="1"/>
      <c r="Z23" s="1"/>
    </row>
    <row r="24" spans="1:26" ht="75" customHeight="1">
      <c r="A24" s="12" t="s">
        <v>25</v>
      </c>
      <c r="B24" s="12"/>
      <c r="C24" s="20"/>
      <c r="D24" s="20"/>
      <c r="E24" s="20"/>
      <c r="F24" s="20"/>
      <c r="G24" s="27"/>
      <c r="H24" s="27"/>
      <c r="I24" s="32"/>
      <c r="J24" s="34"/>
      <c r="K24" s="20"/>
      <c r="L24" s="37"/>
      <c r="M24" s="20"/>
      <c r="N24" s="34" t="e">
        <f>VLOOKUP($S24,[1]単価!$A$2:$F$269,[1]単価!$F$1,FALSE)</f>
        <v>#N/A</v>
      </c>
      <c r="O24" s="45" t="e">
        <f>VLOOKUP($S24,[1]単価!$A$2:$F$269,[1]単価!$E$1,FALSE)</f>
        <v>#N/A</v>
      </c>
      <c r="P24" s="45">
        <f t="shared" si="1"/>
        <v>0</v>
      </c>
      <c r="Q24" s="50"/>
      <c r="R24" s="20"/>
      <c r="S24" s="5" t="str">
        <f t="shared" si="0"/>
        <v/>
      </c>
      <c r="T24" s="55" t="e">
        <f t="shared" si="2"/>
        <v>#N/A</v>
      </c>
      <c r="U24" s="1" t="e">
        <f>VLOOKUP(C24,[1]単価!$I$2:$J$55,2,FALSE)</f>
        <v>#N/A</v>
      </c>
      <c r="V24" s="5"/>
      <c r="X24" s="1"/>
      <c r="Y24" s="1"/>
      <c r="Z24" s="1"/>
    </row>
    <row r="25" spans="1:26" ht="75" customHeight="1">
      <c r="A25" s="12" t="s">
        <v>2</v>
      </c>
      <c r="B25" s="12"/>
      <c r="C25" s="20"/>
      <c r="D25" s="20"/>
      <c r="E25" s="20"/>
      <c r="F25" s="20"/>
      <c r="G25" s="27"/>
      <c r="H25" s="27"/>
      <c r="I25" s="32"/>
      <c r="J25" s="34"/>
      <c r="K25" s="20"/>
      <c r="L25" s="37"/>
      <c r="M25" s="20"/>
      <c r="N25" s="34" t="e">
        <f>VLOOKUP($S25,[1]単価!$A$2:$F$269,[1]単価!$F$1,FALSE)</f>
        <v>#N/A</v>
      </c>
      <c r="O25" s="45" t="e">
        <f>VLOOKUP($S25,[1]単価!$A$2:$F$269,[1]単価!$E$1,FALSE)</f>
        <v>#N/A</v>
      </c>
      <c r="P25" s="45">
        <f t="shared" si="1"/>
        <v>0</v>
      </c>
      <c r="Q25" s="50"/>
      <c r="R25" s="20"/>
      <c r="S25" s="5" t="str">
        <f t="shared" si="0"/>
        <v/>
      </c>
      <c r="T25" s="55" t="e">
        <f t="shared" si="2"/>
        <v>#N/A</v>
      </c>
      <c r="U25" s="1" t="e">
        <f>VLOOKUP(C25,[1]単価!$I$2:$J$55,2,FALSE)</f>
        <v>#N/A</v>
      </c>
      <c r="V25" s="5"/>
      <c r="X25" s="1"/>
      <c r="Y25" s="1"/>
      <c r="Z25" s="1"/>
    </row>
    <row r="26" spans="1:26" ht="75" customHeight="1">
      <c r="A26" s="12" t="s">
        <v>26</v>
      </c>
      <c r="B26" s="12"/>
      <c r="C26" s="20"/>
      <c r="D26" s="20"/>
      <c r="E26" s="20"/>
      <c r="F26" s="20"/>
      <c r="G26" s="27"/>
      <c r="H26" s="27"/>
      <c r="I26" s="32"/>
      <c r="J26" s="34"/>
      <c r="K26" s="20"/>
      <c r="L26" s="37"/>
      <c r="M26" s="20"/>
      <c r="N26" s="34" t="e">
        <f>VLOOKUP($S26,[1]単価!$A$2:$F$269,[1]単価!$F$1,FALSE)</f>
        <v>#N/A</v>
      </c>
      <c r="O26" s="45" t="e">
        <f>VLOOKUP($S26,[1]単価!$A$2:$F$269,[1]単価!$E$1,FALSE)</f>
        <v>#N/A</v>
      </c>
      <c r="P26" s="45">
        <f t="shared" si="1"/>
        <v>0</v>
      </c>
      <c r="Q26" s="50"/>
      <c r="R26" s="20"/>
      <c r="S26" s="5" t="str">
        <f t="shared" si="0"/>
        <v/>
      </c>
      <c r="T26" s="55" t="e">
        <f t="shared" si="2"/>
        <v>#N/A</v>
      </c>
      <c r="U26" s="1" t="e">
        <f>VLOOKUP(C26,[1]単価!$I$2:$J$55,2,FALSE)</f>
        <v>#N/A</v>
      </c>
      <c r="V26" s="5"/>
      <c r="X26" s="1"/>
      <c r="Y26" s="1"/>
      <c r="Z26" s="1"/>
    </row>
    <row r="27" spans="1:26" ht="75" customHeight="1">
      <c r="A27" s="12" t="s">
        <v>28</v>
      </c>
      <c r="B27" s="12"/>
      <c r="C27" s="20"/>
      <c r="D27" s="20"/>
      <c r="E27" s="20"/>
      <c r="F27" s="20"/>
      <c r="G27" s="27"/>
      <c r="H27" s="27"/>
      <c r="I27" s="32"/>
      <c r="J27" s="34"/>
      <c r="K27" s="20"/>
      <c r="L27" s="37"/>
      <c r="M27" s="20"/>
      <c r="N27" s="34" t="e">
        <f>VLOOKUP($S27,[1]単価!$A$2:$F$269,[1]単価!$F$1,FALSE)</f>
        <v>#N/A</v>
      </c>
      <c r="O27" s="45" t="e">
        <f>VLOOKUP($S27,[1]単価!$A$2:$F$269,[1]単価!$E$1,FALSE)</f>
        <v>#N/A</v>
      </c>
      <c r="P27" s="45">
        <f t="shared" si="1"/>
        <v>0</v>
      </c>
      <c r="Q27" s="50"/>
      <c r="R27" s="20"/>
      <c r="S27" s="5" t="str">
        <f t="shared" si="0"/>
        <v/>
      </c>
      <c r="T27" s="55" t="e">
        <f t="shared" si="2"/>
        <v>#N/A</v>
      </c>
      <c r="U27" s="1" t="e">
        <f>VLOOKUP(C27,[1]単価!$I$2:$J$55,2,FALSE)</f>
        <v>#N/A</v>
      </c>
      <c r="V27" s="5"/>
      <c r="X27" s="1"/>
      <c r="Y27" s="57"/>
      <c r="Z27" s="57"/>
    </row>
    <row r="28" spans="1:26" ht="75" customHeight="1">
      <c r="A28" s="12" t="s">
        <v>29</v>
      </c>
      <c r="B28" s="12"/>
      <c r="C28" s="20"/>
      <c r="D28" s="20"/>
      <c r="E28" s="20"/>
      <c r="F28" s="20"/>
      <c r="G28" s="27"/>
      <c r="H28" s="27"/>
      <c r="I28" s="32"/>
      <c r="J28" s="34"/>
      <c r="K28" s="20"/>
      <c r="L28" s="37"/>
      <c r="M28" s="20"/>
      <c r="N28" s="34" t="e">
        <f>VLOOKUP($S28,[1]単価!$A$2:$F$269,[1]単価!$F$1,FALSE)</f>
        <v>#N/A</v>
      </c>
      <c r="O28" s="45" t="e">
        <f>VLOOKUP($S28,[1]単価!$A$2:$F$269,[1]単価!$E$1,FALSE)</f>
        <v>#N/A</v>
      </c>
      <c r="P28" s="45">
        <f t="shared" si="1"/>
        <v>0</v>
      </c>
      <c r="Q28" s="50"/>
      <c r="R28" s="20"/>
      <c r="S28" s="5" t="str">
        <f t="shared" si="0"/>
        <v/>
      </c>
      <c r="T28" s="55" t="e">
        <f t="shared" si="2"/>
        <v>#N/A</v>
      </c>
      <c r="U28" s="1" t="e">
        <f>VLOOKUP(C28,[1]単価!$I$2:$J$55,2,FALSE)</f>
        <v>#N/A</v>
      </c>
      <c r="V28" s="5"/>
      <c r="X28" s="1"/>
      <c r="Y28" s="57"/>
      <c r="Z28" s="57"/>
    </row>
    <row r="29" spans="1:26" ht="75" customHeight="1">
      <c r="A29" s="12" t="s">
        <v>31</v>
      </c>
      <c r="B29" s="12"/>
      <c r="C29" s="20"/>
      <c r="D29" s="20"/>
      <c r="E29" s="20"/>
      <c r="F29" s="20"/>
      <c r="G29" s="27"/>
      <c r="H29" s="27"/>
      <c r="I29" s="32"/>
      <c r="J29" s="34"/>
      <c r="K29" s="20"/>
      <c r="L29" s="37"/>
      <c r="M29" s="20"/>
      <c r="N29" s="34" t="e">
        <f>VLOOKUP($S29,[1]単価!$A$2:$F$269,[1]単価!$F$1,FALSE)</f>
        <v>#N/A</v>
      </c>
      <c r="O29" s="45" t="e">
        <f>VLOOKUP($S29,[1]単価!$A$2:$F$269,[1]単価!$E$1,FALSE)</f>
        <v>#N/A</v>
      </c>
      <c r="P29" s="45">
        <f t="shared" si="1"/>
        <v>0</v>
      </c>
      <c r="Q29" s="50"/>
      <c r="R29" s="20"/>
      <c r="S29" s="5" t="str">
        <f t="shared" si="0"/>
        <v/>
      </c>
      <c r="T29" s="55" t="e">
        <f t="shared" si="2"/>
        <v>#N/A</v>
      </c>
      <c r="U29" s="1" t="e">
        <f>VLOOKUP(C29,[1]単価!$I$2:$J$55,2,FALSE)</f>
        <v>#N/A</v>
      </c>
      <c r="V29" s="5"/>
      <c r="X29" s="1"/>
      <c r="Y29" s="57"/>
      <c r="Z29" s="57"/>
    </row>
    <row r="30" spans="1:26" ht="75" customHeight="1">
      <c r="A30" s="12" t="s">
        <v>32</v>
      </c>
      <c r="B30" s="12"/>
      <c r="C30" s="20"/>
      <c r="D30" s="20"/>
      <c r="E30" s="20"/>
      <c r="F30" s="20"/>
      <c r="G30" s="27"/>
      <c r="H30" s="27"/>
      <c r="I30" s="32"/>
      <c r="J30" s="34"/>
      <c r="K30" s="20"/>
      <c r="L30" s="37"/>
      <c r="M30" s="20"/>
      <c r="N30" s="34" t="e">
        <f>VLOOKUP($S30,[1]単価!$A$2:$F$269,[1]単価!$F$1,FALSE)</f>
        <v>#N/A</v>
      </c>
      <c r="O30" s="45" t="e">
        <f>VLOOKUP($S30,[1]単価!$A$2:$F$269,[1]単価!$E$1,FALSE)</f>
        <v>#N/A</v>
      </c>
      <c r="P30" s="45">
        <f t="shared" si="1"/>
        <v>0</v>
      </c>
      <c r="Q30" s="50"/>
      <c r="R30" s="20"/>
      <c r="S30" s="5" t="str">
        <f t="shared" si="0"/>
        <v/>
      </c>
      <c r="T30" s="55" t="e">
        <f t="shared" si="2"/>
        <v>#N/A</v>
      </c>
      <c r="U30" s="1" t="e">
        <f>VLOOKUP(C30,[1]単価!$I$2:$J$55,2,FALSE)</f>
        <v>#N/A</v>
      </c>
      <c r="V30" s="5"/>
      <c r="X30" s="1"/>
      <c r="Y30" s="57"/>
      <c r="Z30" s="57"/>
    </row>
    <row r="31" spans="1:26" ht="75" customHeight="1">
      <c r="A31" s="12" t="s">
        <v>33</v>
      </c>
      <c r="B31" s="12"/>
      <c r="C31" s="20"/>
      <c r="D31" s="20"/>
      <c r="E31" s="20"/>
      <c r="F31" s="20"/>
      <c r="G31" s="27"/>
      <c r="H31" s="27"/>
      <c r="I31" s="32"/>
      <c r="J31" s="34"/>
      <c r="K31" s="20"/>
      <c r="L31" s="37"/>
      <c r="M31" s="20"/>
      <c r="N31" s="34" t="e">
        <f>VLOOKUP($S31,[1]単価!$A$2:$F$269,[1]単価!$F$1,FALSE)</f>
        <v>#N/A</v>
      </c>
      <c r="O31" s="45" t="e">
        <f>VLOOKUP($S31,[1]単価!$A$2:$F$269,[1]単価!$E$1,FALSE)</f>
        <v>#N/A</v>
      </c>
      <c r="P31" s="45">
        <f t="shared" si="1"/>
        <v>0</v>
      </c>
      <c r="Q31" s="50"/>
      <c r="R31" s="20"/>
      <c r="S31" s="5" t="str">
        <f t="shared" si="0"/>
        <v/>
      </c>
      <c r="T31" s="55" t="e">
        <f t="shared" si="2"/>
        <v>#N/A</v>
      </c>
      <c r="U31" s="1" t="e">
        <f>VLOOKUP(C31,[1]単価!$I$2:$J$55,2,FALSE)</f>
        <v>#N/A</v>
      </c>
      <c r="V31" s="5"/>
      <c r="X31" s="1"/>
      <c r="Y31" s="57"/>
      <c r="Z31" s="57"/>
    </row>
    <row r="32" spans="1:26" ht="75" customHeight="1">
      <c r="A32" s="12" t="s">
        <v>34</v>
      </c>
      <c r="B32" s="12"/>
      <c r="C32" s="20"/>
      <c r="D32" s="20"/>
      <c r="E32" s="20"/>
      <c r="F32" s="20"/>
      <c r="G32" s="27"/>
      <c r="H32" s="27"/>
      <c r="I32" s="32"/>
      <c r="J32" s="34"/>
      <c r="K32" s="20"/>
      <c r="L32" s="37"/>
      <c r="M32" s="20"/>
      <c r="N32" s="34" t="e">
        <f>VLOOKUP($S32,[1]単価!$A$2:$F$269,[1]単価!$F$1,FALSE)</f>
        <v>#N/A</v>
      </c>
      <c r="O32" s="45" t="e">
        <f>VLOOKUP($S32,[1]単価!$A$2:$F$269,[1]単価!$E$1,FALSE)</f>
        <v>#N/A</v>
      </c>
      <c r="P32" s="45">
        <f t="shared" si="1"/>
        <v>0</v>
      </c>
      <c r="Q32" s="50"/>
      <c r="R32" s="20"/>
      <c r="S32" s="5" t="str">
        <f t="shared" si="0"/>
        <v/>
      </c>
      <c r="T32" s="55" t="e">
        <f t="shared" si="2"/>
        <v>#N/A</v>
      </c>
      <c r="U32" s="1" t="e">
        <f>VLOOKUP(C32,[1]単価!$I$2:$J$55,2,FALSE)</f>
        <v>#N/A</v>
      </c>
      <c r="V32" s="5"/>
      <c r="X32" s="1"/>
      <c r="Y32" s="57"/>
      <c r="Z32" s="57"/>
    </row>
    <row r="33" spans="1:24" ht="36.75" customHeight="1">
      <c r="A33" s="13"/>
      <c r="B33" s="13"/>
      <c r="C33" s="13"/>
      <c r="D33" s="13"/>
      <c r="E33" s="13"/>
      <c r="F33" s="13"/>
      <c r="G33" s="13"/>
      <c r="H33" s="13"/>
      <c r="I33" s="13"/>
      <c r="J33" s="13"/>
      <c r="K33" s="13"/>
      <c r="L33" s="13"/>
      <c r="M33" s="13"/>
      <c r="N33" s="13"/>
      <c r="O33" s="13"/>
      <c r="P33" s="46"/>
      <c r="Q33" s="13"/>
      <c r="R33" s="14"/>
      <c r="S33" s="55"/>
      <c r="T33" s="55"/>
      <c r="U33" s="55"/>
      <c r="X33" s="1"/>
    </row>
    <row r="34" spans="1:24" ht="25.5" customHeight="1">
      <c r="A34" s="14"/>
      <c r="B34" s="14"/>
      <c r="C34" s="14"/>
      <c r="D34" s="14"/>
      <c r="E34" s="14"/>
      <c r="F34" s="14"/>
      <c r="G34" s="14"/>
      <c r="H34" s="14"/>
      <c r="I34" s="14"/>
      <c r="J34" s="14"/>
      <c r="K34" s="14"/>
      <c r="L34" s="14"/>
      <c r="M34" s="14"/>
      <c r="N34" s="14"/>
      <c r="O34" s="14"/>
      <c r="P34" s="47"/>
      <c r="Q34" s="14"/>
      <c r="R34" s="14"/>
      <c r="S34" s="55"/>
      <c r="T34" s="55"/>
      <c r="U34" s="55"/>
      <c r="X34" s="1"/>
    </row>
    <row r="35" spans="1:24" ht="25.5" customHeight="1">
      <c r="A35" s="15"/>
      <c r="B35" s="15"/>
      <c r="C35" s="15"/>
      <c r="D35" s="15"/>
      <c r="E35" s="15"/>
      <c r="F35" s="15"/>
      <c r="G35" s="15"/>
      <c r="H35" s="15"/>
      <c r="I35" s="15"/>
      <c r="J35" s="15"/>
      <c r="K35" s="15"/>
      <c r="L35" s="15"/>
      <c r="M35" s="15"/>
      <c r="N35" s="15"/>
      <c r="O35" s="15"/>
      <c r="P35" s="15"/>
      <c r="Q35" s="15"/>
      <c r="R35" s="15"/>
      <c r="S35" s="55"/>
      <c r="T35" s="55"/>
      <c r="U35" s="55"/>
      <c r="X35" s="1"/>
    </row>
    <row r="36" spans="1:24" ht="26.25" customHeight="1">
      <c r="A36" s="15"/>
      <c r="B36" s="15"/>
      <c r="C36" s="15"/>
      <c r="D36" s="15"/>
      <c r="E36" s="15"/>
      <c r="F36" s="15"/>
      <c r="G36" s="15"/>
      <c r="H36" s="15"/>
      <c r="I36" s="15"/>
      <c r="J36" s="15"/>
      <c r="K36" s="15"/>
      <c r="L36" s="15"/>
      <c r="M36" s="15"/>
      <c r="N36" s="15"/>
      <c r="O36" s="15"/>
      <c r="P36" s="15"/>
      <c r="Q36" s="51"/>
      <c r="R36" s="15"/>
      <c r="S36" s="55"/>
      <c r="T36" s="55"/>
      <c r="U36" s="55"/>
      <c r="X36" s="1"/>
    </row>
    <row r="37" spans="1:24" ht="26.25" customHeight="1">
      <c r="A37" s="16"/>
      <c r="B37" s="16"/>
      <c r="C37" s="16"/>
      <c r="D37" s="16"/>
      <c r="E37" s="16"/>
      <c r="F37" s="16"/>
      <c r="G37" s="16"/>
      <c r="H37" s="16"/>
      <c r="I37" s="16"/>
      <c r="J37" s="16"/>
      <c r="K37" s="16"/>
      <c r="L37" s="16"/>
      <c r="M37" s="16"/>
      <c r="N37" s="16"/>
      <c r="O37" s="16"/>
      <c r="P37" s="16"/>
      <c r="Q37" s="16"/>
      <c r="R37" s="16"/>
      <c r="X37" s="1"/>
    </row>
    <row r="38" spans="1:24" ht="14.25" customHeight="1">
      <c r="H38" s="29"/>
      <c r="I38" s="29"/>
      <c r="J38" s="29"/>
      <c r="K38" s="29"/>
      <c r="L38" s="29"/>
      <c r="M38" s="29"/>
      <c r="N38" s="42"/>
      <c r="O38" s="42"/>
      <c r="P38" s="42"/>
    </row>
    <row r="39" spans="1:24" ht="19.5" customHeight="1">
      <c r="H39" s="29"/>
      <c r="I39" s="29"/>
      <c r="J39" s="29"/>
      <c r="K39" s="29"/>
      <c r="L39" s="29" t="s">
        <v>51</v>
      </c>
      <c r="M39" s="29"/>
      <c r="N39" s="29"/>
      <c r="O39" s="29"/>
      <c r="P39" s="29"/>
      <c r="Q39" s="52"/>
      <c r="R39" s="52"/>
      <c r="S39" s="2"/>
    </row>
    <row r="40" spans="1:24" ht="19.5" customHeight="1">
      <c r="H40" s="29"/>
      <c r="I40" s="29"/>
      <c r="J40" s="29"/>
      <c r="K40" s="29"/>
      <c r="L40" s="29" t="s">
        <v>55</v>
      </c>
      <c r="M40" s="29"/>
      <c r="N40" s="29"/>
      <c r="O40" s="29"/>
      <c r="P40" s="29"/>
      <c r="Q40" s="52"/>
      <c r="R40" s="52"/>
      <c r="S40" s="2"/>
    </row>
    <row r="41" spans="1:24" ht="16.5" customHeight="1">
      <c r="H41" s="29"/>
      <c r="I41" s="29"/>
      <c r="J41" s="29"/>
      <c r="K41" s="29"/>
      <c r="L41" s="29"/>
      <c r="M41" s="29"/>
      <c r="N41" s="29"/>
      <c r="O41" s="29"/>
      <c r="P41" s="29"/>
      <c r="Q41" s="52"/>
      <c r="R41" s="52"/>
      <c r="S41" s="2"/>
    </row>
    <row r="42" spans="1:24" ht="16.5" customHeight="1">
      <c r="H42" s="29"/>
      <c r="I42" s="29"/>
      <c r="J42" s="29"/>
      <c r="K42" s="29"/>
      <c r="L42" s="29"/>
      <c r="M42" s="29"/>
      <c r="N42" s="29"/>
      <c r="O42" s="29"/>
      <c r="P42" s="29"/>
      <c r="Q42" s="52"/>
      <c r="R42" s="52"/>
      <c r="S42" s="2"/>
    </row>
    <row r="43" spans="1:24" ht="15" customHeight="1">
      <c r="H43" s="29"/>
      <c r="I43" s="29"/>
      <c r="J43" s="29"/>
      <c r="K43" s="29"/>
      <c r="L43" s="29"/>
      <c r="M43" s="29"/>
      <c r="N43" s="29"/>
      <c r="O43" s="29"/>
      <c r="P43" s="29"/>
      <c r="Q43" s="52"/>
      <c r="R43" s="52"/>
      <c r="S43" s="2"/>
    </row>
    <row r="44" spans="1:24" ht="14.25" customHeight="1">
      <c r="H44" s="29"/>
      <c r="I44" s="29"/>
      <c r="J44" s="29"/>
      <c r="K44" s="29"/>
      <c r="L44" s="29"/>
      <c r="M44" s="29"/>
      <c r="N44" s="29"/>
      <c r="O44" s="29"/>
      <c r="P44" s="29"/>
      <c r="Q44" s="52"/>
      <c r="R44" s="52"/>
      <c r="S44" s="2"/>
    </row>
    <row r="45" spans="1:24" ht="17.25" customHeight="1">
      <c r="H45" s="29"/>
      <c r="I45" s="29"/>
      <c r="J45" s="29"/>
      <c r="K45" s="29"/>
      <c r="L45" s="29"/>
      <c r="M45" s="29"/>
      <c r="N45" s="29"/>
      <c r="O45" s="29"/>
      <c r="P45" s="29"/>
      <c r="Q45" s="52"/>
      <c r="R45" s="52"/>
      <c r="S45" s="2"/>
    </row>
    <row r="46" spans="1:24" ht="15.75" customHeight="1">
      <c r="H46" s="29"/>
      <c r="I46" s="29"/>
      <c r="J46" s="29"/>
      <c r="K46" s="29"/>
      <c r="L46" s="29"/>
      <c r="M46" s="29"/>
      <c r="N46" s="29"/>
      <c r="O46" s="29"/>
      <c r="P46" s="29"/>
      <c r="Q46" s="52"/>
      <c r="R46" s="52"/>
      <c r="S46" s="2"/>
    </row>
    <row r="47" spans="1:24" ht="15.75" customHeight="1">
      <c r="H47" s="29"/>
      <c r="I47" s="29"/>
      <c r="J47" s="29"/>
      <c r="K47" s="29"/>
      <c r="L47" s="29"/>
      <c r="M47" s="29"/>
      <c r="N47" s="29"/>
      <c r="O47" s="29"/>
      <c r="P47" s="29"/>
      <c r="Q47" s="52"/>
      <c r="R47" s="52"/>
      <c r="S47" s="2"/>
    </row>
    <row r="48" spans="1:24" ht="15.75" customHeight="1">
      <c r="H48" s="29"/>
      <c r="I48" s="29"/>
      <c r="J48" s="29"/>
      <c r="K48" s="29"/>
      <c r="L48" s="29"/>
      <c r="M48" s="29"/>
      <c r="N48" s="29"/>
      <c r="O48" s="29"/>
      <c r="P48" s="29"/>
      <c r="Q48" s="52"/>
      <c r="R48" s="52"/>
      <c r="S48" s="2"/>
    </row>
    <row r="49" spans="8:19" ht="14.25" customHeight="1">
      <c r="H49" s="29"/>
      <c r="I49" s="29"/>
      <c r="J49" s="29"/>
      <c r="K49" s="29"/>
      <c r="L49" s="29"/>
      <c r="M49" s="29"/>
      <c r="N49" s="29"/>
      <c r="O49" s="29"/>
      <c r="P49" s="29"/>
      <c r="Q49" s="52"/>
      <c r="R49" s="52"/>
      <c r="S49" s="2"/>
    </row>
    <row r="50" spans="8:19" ht="15.75" customHeight="1">
      <c r="H50" s="29"/>
      <c r="I50" s="29"/>
      <c r="J50" s="29"/>
      <c r="K50" s="29"/>
      <c r="L50" s="29"/>
      <c r="M50" s="29"/>
      <c r="N50" s="29"/>
      <c r="O50" s="29"/>
      <c r="P50" s="29"/>
      <c r="Q50" s="52"/>
      <c r="R50" s="52"/>
      <c r="S50" s="2"/>
    </row>
    <row r="51" spans="8:19" ht="15.75" customHeight="1">
      <c r="H51" s="29"/>
      <c r="I51" s="29"/>
      <c r="J51" s="29"/>
      <c r="K51" s="29"/>
      <c r="L51" s="29"/>
      <c r="M51" s="29"/>
      <c r="N51" s="29"/>
      <c r="O51" s="29"/>
      <c r="P51" s="29"/>
      <c r="Q51" s="52"/>
      <c r="R51" s="52"/>
      <c r="S51" s="2"/>
    </row>
    <row r="52" spans="8:19" ht="15" customHeight="1">
      <c r="H52" s="29"/>
      <c r="I52" s="29"/>
      <c r="J52" s="29"/>
      <c r="K52" s="29"/>
      <c r="L52" s="29"/>
      <c r="M52" s="29"/>
      <c r="N52" s="29"/>
      <c r="O52" s="29"/>
      <c r="P52" s="29"/>
      <c r="Q52" s="52"/>
      <c r="R52" s="52"/>
      <c r="S52" s="2"/>
    </row>
    <row r="53" spans="8:19" ht="15.75" customHeight="1">
      <c r="H53" s="29"/>
      <c r="I53" s="29"/>
      <c r="J53" s="29"/>
      <c r="K53" s="29"/>
      <c r="L53" s="29"/>
      <c r="M53" s="29"/>
      <c r="N53" s="29"/>
      <c r="O53" s="29"/>
      <c r="P53" s="29"/>
      <c r="Q53" s="52"/>
      <c r="R53" s="52"/>
      <c r="S53" s="2"/>
    </row>
    <row r="54" spans="8:19" ht="15.75" customHeight="1">
      <c r="H54" s="29"/>
      <c r="I54" s="29"/>
      <c r="J54" s="29"/>
      <c r="K54" s="29"/>
      <c r="L54" s="29"/>
      <c r="M54" s="29"/>
      <c r="N54" s="29"/>
      <c r="O54" s="29"/>
      <c r="P54" s="29"/>
      <c r="Q54" s="52"/>
      <c r="R54" s="52"/>
      <c r="S54" s="2"/>
    </row>
    <row r="55" spans="8:19" ht="15.75" customHeight="1">
      <c r="H55" s="29"/>
      <c r="I55" s="29"/>
      <c r="J55" s="29"/>
      <c r="K55" s="29"/>
      <c r="L55" s="29"/>
      <c r="M55" s="29"/>
      <c r="N55" s="29"/>
      <c r="O55" s="29"/>
      <c r="P55" s="29"/>
      <c r="Q55" s="52"/>
      <c r="R55" s="52"/>
      <c r="S55" s="2"/>
    </row>
    <row r="56" spans="8:19" ht="15.75" customHeight="1">
      <c r="H56" s="29"/>
      <c r="I56" s="29"/>
      <c r="J56" s="29"/>
      <c r="K56" s="29"/>
      <c r="L56" s="29"/>
      <c r="M56" s="29"/>
      <c r="N56" s="29"/>
      <c r="O56" s="29"/>
      <c r="P56" s="29"/>
      <c r="Q56" s="52"/>
      <c r="R56" s="52"/>
      <c r="S56" s="2"/>
    </row>
    <row r="57" spans="8:19" ht="15.75" customHeight="1">
      <c r="H57" s="29"/>
      <c r="I57" s="29"/>
      <c r="J57" s="29"/>
      <c r="K57" s="29"/>
      <c r="L57" s="29"/>
      <c r="M57" s="29"/>
      <c r="N57" s="29"/>
      <c r="O57" s="29"/>
      <c r="P57" s="29"/>
      <c r="Q57" s="52"/>
      <c r="R57" s="52"/>
      <c r="S57" s="2"/>
    </row>
    <row r="58" spans="8:19">
      <c r="H58" s="29"/>
      <c r="I58" s="29"/>
      <c r="J58" s="29"/>
      <c r="K58" s="29"/>
      <c r="L58" s="29"/>
      <c r="M58" s="29"/>
      <c r="N58" s="29"/>
      <c r="O58" s="29"/>
      <c r="P58" s="29"/>
      <c r="Q58" s="52"/>
      <c r="R58" s="52"/>
      <c r="S58" s="2"/>
    </row>
    <row r="59" spans="8:19">
      <c r="H59" s="29"/>
      <c r="I59" s="29"/>
      <c r="J59" s="29"/>
      <c r="K59" s="29"/>
      <c r="L59" s="29"/>
      <c r="M59" s="29"/>
      <c r="N59" s="29"/>
      <c r="O59" s="29"/>
      <c r="P59" s="29"/>
      <c r="Q59" s="52"/>
      <c r="R59" s="52"/>
      <c r="S59" s="2"/>
    </row>
    <row r="60" spans="8:19">
      <c r="H60" s="29"/>
      <c r="I60" s="29"/>
      <c r="J60" s="29"/>
      <c r="K60" s="29"/>
      <c r="L60" s="29"/>
      <c r="M60" s="29"/>
      <c r="N60" s="29"/>
      <c r="O60" s="29"/>
      <c r="P60" s="29"/>
      <c r="Q60" s="52"/>
      <c r="R60" s="52"/>
      <c r="S60" s="2"/>
    </row>
    <row r="61" spans="8:19">
      <c r="H61" s="29"/>
      <c r="I61" s="29"/>
      <c r="J61" s="29"/>
      <c r="K61" s="29"/>
      <c r="L61" s="29"/>
      <c r="M61" s="29"/>
      <c r="N61" s="29"/>
      <c r="O61" s="29"/>
      <c r="P61" s="29"/>
      <c r="Q61" s="52"/>
      <c r="R61" s="52"/>
      <c r="S61" s="2"/>
    </row>
    <row r="62" spans="8:19">
      <c r="H62" s="29"/>
      <c r="I62" s="29"/>
      <c r="J62" s="29"/>
      <c r="K62" s="29"/>
      <c r="L62" s="29"/>
      <c r="M62" s="29"/>
      <c r="N62" s="29"/>
      <c r="O62" s="29"/>
      <c r="P62" s="29"/>
      <c r="Q62" s="52"/>
      <c r="R62" s="52"/>
      <c r="S62" s="2"/>
    </row>
    <row r="63" spans="8:19">
      <c r="H63" s="29"/>
      <c r="I63" s="29"/>
      <c r="J63" s="29"/>
      <c r="K63" s="29"/>
      <c r="L63" s="29"/>
      <c r="M63" s="29"/>
      <c r="N63" s="29"/>
      <c r="O63" s="29"/>
      <c r="P63" s="29"/>
      <c r="Q63" s="52"/>
      <c r="R63" s="52"/>
      <c r="S63" s="2"/>
    </row>
    <row r="64" spans="8:19">
      <c r="H64" s="29"/>
      <c r="I64" s="29"/>
      <c r="J64" s="29"/>
      <c r="K64" s="29"/>
      <c r="L64" s="29"/>
      <c r="M64" s="29"/>
      <c r="N64" s="29"/>
      <c r="O64" s="29"/>
      <c r="P64" s="29"/>
      <c r="Q64" s="52"/>
      <c r="R64" s="52"/>
      <c r="S64" s="2"/>
    </row>
    <row r="65" spans="8:19">
      <c r="H65" s="29"/>
      <c r="I65" s="29"/>
      <c r="J65" s="29"/>
      <c r="K65" s="29"/>
      <c r="L65" s="29"/>
      <c r="M65" s="29"/>
      <c r="N65" s="29"/>
      <c r="O65" s="29"/>
      <c r="P65" s="29"/>
      <c r="Q65" s="52"/>
      <c r="R65" s="52"/>
      <c r="S65" s="2"/>
    </row>
    <row r="66" spans="8:19">
      <c r="H66" s="29"/>
      <c r="I66" s="29"/>
      <c r="J66" s="29"/>
      <c r="K66" s="29"/>
      <c r="L66" s="29"/>
      <c r="M66" s="29"/>
      <c r="N66" s="29"/>
      <c r="O66" s="29"/>
      <c r="P66" s="29"/>
      <c r="Q66" s="52"/>
      <c r="R66" s="52"/>
      <c r="S66" s="2"/>
    </row>
    <row r="67" spans="8:19">
      <c r="H67" s="29"/>
      <c r="I67" s="29"/>
      <c r="J67" s="29"/>
      <c r="K67" s="29"/>
      <c r="L67" s="29"/>
      <c r="M67" s="29"/>
      <c r="N67" s="29"/>
      <c r="O67" s="29"/>
      <c r="P67" s="29"/>
      <c r="Q67" s="52"/>
      <c r="R67" s="52"/>
      <c r="S67" s="2"/>
    </row>
    <row r="68" spans="8:19">
      <c r="H68" s="29"/>
      <c r="I68" s="29"/>
      <c r="J68" s="29"/>
      <c r="K68" s="29"/>
      <c r="L68" s="29"/>
      <c r="M68" s="29"/>
      <c r="N68" s="29"/>
      <c r="O68" s="29"/>
      <c r="P68" s="29"/>
      <c r="Q68" s="52"/>
      <c r="R68" s="52"/>
      <c r="S68" s="2"/>
    </row>
    <row r="69" spans="8:19">
      <c r="H69" s="29"/>
      <c r="I69" s="29"/>
      <c r="J69" s="29"/>
      <c r="K69" s="29"/>
      <c r="L69" s="29"/>
      <c r="M69" s="29"/>
      <c r="N69" s="29"/>
      <c r="O69" s="29"/>
      <c r="P69" s="29"/>
      <c r="Q69" s="52"/>
      <c r="R69" s="52"/>
      <c r="S69" s="2"/>
    </row>
    <row r="70" spans="8:19">
      <c r="H70" s="29"/>
      <c r="I70" s="29"/>
      <c r="J70" s="29"/>
      <c r="K70" s="29"/>
      <c r="L70" s="29"/>
      <c r="M70" s="29"/>
      <c r="N70" s="29"/>
      <c r="O70" s="29"/>
      <c r="P70" s="29"/>
      <c r="Q70" s="52"/>
      <c r="R70" s="52"/>
      <c r="S70" s="2"/>
    </row>
    <row r="71" spans="8:19">
      <c r="H71" s="29"/>
      <c r="I71" s="29"/>
      <c r="J71" s="29"/>
      <c r="K71" s="29"/>
      <c r="L71" s="29"/>
      <c r="M71" s="29"/>
      <c r="N71" s="29"/>
      <c r="O71" s="29"/>
      <c r="P71" s="29"/>
      <c r="Q71" s="2"/>
      <c r="R71" s="2"/>
      <c r="S71" s="2"/>
    </row>
    <row r="72" spans="8:19">
      <c r="H72" s="29"/>
      <c r="I72" s="29"/>
      <c r="J72" s="29"/>
      <c r="K72" s="29"/>
      <c r="L72" s="29"/>
      <c r="M72" s="29"/>
      <c r="N72" s="29"/>
      <c r="O72" s="29"/>
      <c r="P72" s="29"/>
      <c r="Q72" s="2"/>
      <c r="R72" s="2"/>
      <c r="S72" s="2"/>
    </row>
    <row r="73" spans="8:19">
      <c r="H73" s="29"/>
      <c r="I73" s="29"/>
      <c r="J73" s="29"/>
      <c r="K73" s="29"/>
      <c r="L73" s="29"/>
      <c r="M73" s="29"/>
      <c r="N73" s="29"/>
      <c r="O73" s="29"/>
      <c r="P73" s="29"/>
      <c r="Q73" s="2"/>
      <c r="R73" s="2"/>
      <c r="S73" s="2"/>
    </row>
    <row r="74" spans="8:19">
      <c r="H74" s="29"/>
      <c r="I74" s="29"/>
      <c r="J74" s="29"/>
      <c r="K74" s="29"/>
      <c r="L74" s="29"/>
      <c r="M74" s="29"/>
      <c r="N74" s="29"/>
      <c r="O74" s="29"/>
      <c r="P74" s="29"/>
      <c r="Q74" s="2"/>
      <c r="R74" s="2"/>
      <c r="S74" s="2"/>
    </row>
    <row r="75" spans="8:19">
      <c r="H75" s="29"/>
      <c r="I75" s="29"/>
      <c r="J75" s="29"/>
      <c r="K75" s="29"/>
      <c r="L75" s="29"/>
      <c r="M75" s="29"/>
      <c r="N75" s="29"/>
      <c r="O75" s="29"/>
      <c r="P75" s="29"/>
      <c r="Q75" s="2"/>
      <c r="R75" s="2"/>
      <c r="S75" s="2"/>
    </row>
    <row r="76" spans="8:19">
      <c r="H76" s="29"/>
      <c r="I76" s="29"/>
      <c r="J76" s="29"/>
      <c r="K76" s="29"/>
      <c r="L76" s="29"/>
      <c r="M76" s="29"/>
      <c r="N76" s="29"/>
      <c r="O76" s="29"/>
      <c r="P76" s="29"/>
      <c r="Q76" s="2"/>
      <c r="R76" s="2"/>
      <c r="S76" s="2"/>
    </row>
    <row r="77" spans="8:19">
      <c r="H77" s="29"/>
      <c r="I77" s="29"/>
      <c r="J77" s="29"/>
      <c r="K77" s="29"/>
      <c r="L77" s="29"/>
      <c r="M77" s="29"/>
      <c r="N77" s="29"/>
      <c r="O77" s="29"/>
      <c r="P77" s="29"/>
      <c r="Q77" s="2"/>
      <c r="R77" s="2"/>
      <c r="S77" s="2"/>
    </row>
    <row r="78" spans="8:19">
      <c r="H78" s="29"/>
      <c r="I78" s="29"/>
      <c r="J78" s="29"/>
      <c r="K78" s="29"/>
      <c r="L78" s="29"/>
      <c r="M78" s="29"/>
      <c r="N78" s="29"/>
      <c r="O78" s="29"/>
      <c r="P78" s="29"/>
      <c r="Q78" s="2"/>
      <c r="R78" s="2"/>
      <c r="S78" s="2"/>
    </row>
    <row r="79" spans="8:19">
      <c r="H79" s="29"/>
      <c r="I79" s="29"/>
      <c r="J79" s="29"/>
      <c r="K79" s="29"/>
      <c r="L79" s="29"/>
      <c r="M79" s="29"/>
      <c r="N79" s="29"/>
      <c r="O79" s="29"/>
      <c r="P79" s="29"/>
      <c r="Q79" s="2"/>
      <c r="R79" s="2"/>
      <c r="S79" s="2"/>
    </row>
    <row r="80" spans="8:19">
      <c r="H80" s="29"/>
      <c r="I80" s="29"/>
      <c r="J80" s="29"/>
      <c r="K80" s="29"/>
      <c r="L80" s="29"/>
      <c r="M80" s="29"/>
      <c r="N80" s="29"/>
      <c r="O80" s="29"/>
      <c r="P80" s="29"/>
      <c r="Q80" s="2"/>
      <c r="R80" s="2"/>
      <c r="S80" s="2"/>
    </row>
    <row r="81" spans="8:19">
      <c r="H81" s="29"/>
      <c r="I81" s="29"/>
      <c r="J81" s="29"/>
      <c r="K81" s="29"/>
      <c r="L81" s="29"/>
      <c r="M81" s="29"/>
      <c r="N81" s="29"/>
      <c r="O81" s="29"/>
      <c r="P81" s="29"/>
      <c r="Q81" s="2"/>
      <c r="R81" s="2"/>
      <c r="S81" s="2"/>
    </row>
    <row r="82" spans="8:19">
      <c r="H82" s="29"/>
      <c r="I82" s="29"/>
      <c r="J82" s="29"/>
      <c r="K82" s="29"/>
      <c r="L82" s="29"/>
      <c r="M82" s="29"/>
      <c r="N82" s="29"/>
      <c r="O82" s="29"/>
      <c r="P82" s="29"/>
      <c r="Q82" s="2"/>
      <c r="R82" s="2"/>
      <c r="S82" s="2"/>
    </row>
    <row r="83" spans="8:19">
      <c r="H83" s="29"/>
      <c r="I83" s="29"/>
      <c r="J83" s="29"/>
      <c r="K83" s="29"/>
      <c r="L83" s="29"/>
      <c r="M83" s="29"/>
      <c r="N83" s="29"/>
      <c r="O83" s="29"/>
      <c r="P83" s="29"/>
      <c r="Q83" s="2"/>
      <c r="R83" s="2"/>
      <c r="S83" s="2"/>
    </row>
    <row r="84" spans="8:19">
      <c r="H84" s="29"/>
      <c r="I84" s="29"/>
      <c r="J84" s="29"/>
      <c r="K84" s="29"/>
      <c r="L84" s="29"/>
      <c r="M84" s="29"/>
      <c r="N84" s="29"/>
      <c r="O84" s="29"/>
      <c r="P84" s="29"/>
      <c r="Q84" s="2"/>
      <c r="R84" s="2"/>
      <c r="S84" s="2"/>
    </row>
    <row r="85" spans="8:19">
      <c r="H85" s="29"/>
      <c r="I85" s="29"/>
      <c r="J85" s="29"/>
      <c r="K85" s="29"/>
      <c r="L85" s="29"/>
      <c r="M85" s="29"/>
      <c r="N85" s="29"/>
      <c r="O85" s="29"/>
      <c r="P85" s="29"/>
      <c r="Q85" s="2"/>
      <c r="R85" s="2"/>
      <c r="S85" s="2"/>
    </row>
    <row r="86" spans="8:19">
      <c r="H86" s="29"/>
      <c r="I86" s="29"/>
      <c r="J86" s="29"/>
      <c r="K86" s="29"/>
      <c r="L86" s="29"/>
      <c r="M86" s="29"/>
      <c r="N86" s="29"/>
      <c r="O86" s="29"/>
      <c r="P86" s="29"/>
      <c r="Q86" s="2"/>
      <c r="R86" s="2"/>
      <c r="S86" s="2"/>
    </row>
    <row r="87" spans="8:19">
      <c r="H87" s="29"/>
      <c r="I87" s="29"/>
      <c r="J87" s="29"/>
      <c r="K87" s="29"/>
      <c r="L87" s="29"/>
      <c r="M87" s="29"/>
      <c r="N87" s="29"/>
      <c r="O87" s="29"/>
      <c r="P87" s="29"/>
      <c r="Q87" s="2"/>
      <c r="R87" s="2"/>
      <c r="S87" s="2"/>
    </row>
    <row r="88" spans="8:19">
      <c r="H88" s="29"/>
      <c r="I88" s="29"/>
      <c r="J88" s="29"/>
      <c r="K88" s="29"/>
      <c r="L88" s="29"/>
      <c r="M88" s="29"/>
      <c r="N88" s="29"/>
      <c r="O88" s="29"/>
      <c r="P88" s="29"/>
      <c r="Q88" s="2"/>
      <c r="R88" s="2"/>
      <c r="S88" s="2"/>
    </row>
    <row r="89" spans="8:19">
      <c r="H89" s="29"/>
      <c r="I89" s="29"/>
      <c r="J89" s="29"/>
      <c r="K89" s="29"/>
      <c r="L89" s="29"/>
      <c r="M89" s="29"/>
      <c r="N89" s="29"/>
      <c r="O89" s="29"/>
      <c r="P89" s="29"/>
      <c r="Q89" s="2"/>
      <c r="R89" s="2"/>
      <c r="S89" s="2"/>
    </row>
    <row r="90" spans="8:19">
      <c r="H90" s="29"/>
      <c r="I90" s="29"/>
      <c r="J90" s="29"/>
      <c r="K90" s="29"/>
      <c r="L90" s="29"/>
      <c r="M90" s="29"/>
      <c r="N90" s="29"/>
      <c r="O90" s="29"/>
      <c r="P90" s="29"/>
      <c r="Q90" s="2"/>
      <c r="R90" s="2"/>
      <c r="S90" s="2"/>
    </row>
    <row r="91" spans="8:19">
      <c r="H91" s="29"/>
      <c r="I91" s="29"/>
      <c r="J91" s="29"/>
      <c r="K91" s="29"/>
      <c r="L91" s="29"/>
      <c r="M91" s="29"/>
      <c r="N91" s="29"/>
      <c r="O91" s="29"/>
      <c r="P91" s="29"/>
      <c r="Q91" s="2"/>
      <c r="R91" s="2"/>
      <c r="S91" s="2"/>
    </row>
    <row r="92" spans="8:19">
      <c r="H92" s="29"/>
      <c r="I92" s="29"/>
      <c r="J92" s="29"/>
      <c r="K92" s="29"/>
      <c r="L92" s="29"/>
      <c r="M92" s="29"/>
      <c r="N92" s="29"/>
      <c r="O92" s="29"/>
      <c r="P92" s="29"/>
      <c r="Q92" s="2"/>
      <c r="R92" s="2"/>
      <c r="S92" s="2"/>
    </row>
    <row r="93" spans="8:19">
      <c r="H93" s="29"/>
      <c r="I93" s="29"/>
      <c r="J93" s="29"/>
      <c r="K93" s="29"/>
      <c r="L93" s="29"/>
      <c r="M93" s="29"/>
      <c r="N93" s="29"/>
      <c r="O93" s="29"/>
      <c r="P93" s="29"/>
      <c r="Q93" s="2"/>
      <c r="R93" s="2"/>
      <c r="S93" s="2"/>
    </row>
    <row r="94" spans="8:19">
      <c r="H94" s="29"/>
      <c r="I94" s="29"/>
      <c r="J94" s="29"/>
      <c r="K94" s="29"/>
      <c r="L94" s="29"/>
      <c r="M94" s="29"/>
      <c r="N94" s="29"/>
      <c r="O94" s="29"/>
      <c r="P94" s="29"/>
      <c r="Q94" s="2"/>
      <c r="R94" s="2"/>
      <c r="S94" s="2"/>
    </row>
    <row r="95" spans="8:19">
      <c r="H95" s="29"/>
      <c r="I95" s="29"/>
      <c r="J95" s="29"/>
      <c r="K95" s="29"/>
      <c r="L95" s="29"/>
      <c r="M95" s="29"/>
      <c r="N95" s="29"/>
      <c r="O95" s="29"/>
      <c r="P95" s="29"/>
      <c r="Q95" s="2"/>
      <c r="R95" s="2"/>
      <c r="S95" s="2"/>
    </row>
    <row r="96" spans="8:19">
      <c r="H96" s="29"/>
      <c r="I96" s="29"/>
      <c r="J96" s="29"/>
      <c r="K96" s="29"/>
      <c r="L96" s="29"/>
      <c r="M96" s="29"/>
      <c r="N96" s="29"/>
      <c r="O96" s="29"/>
      <c r="P96" s="29"/>
      <c r="Q96" s="2"/>
      <c r="R96" s="2"/>
      <c r="S96" s="2"/>
    </row>
    <row r="97" spans="8:19">
      <c r="H97" s="29"/>
      <c r="I97" s="29"/>
      <c r="J97" s="29"/>
      <c r="K97" s="29"/>
      <c r="L97" s="29"/>
      <c r="M97" s="29"/>
      <c r="N97" s="29"/>
      <c r="O97" s="29"/>
      <c r="P97" s="29"/>
      <c r="Q97" s="2"/>
      <c r="R97" s="2"/>
      <c r="S97" s="2"/>
    </row>
    <row r="98" spans="8:19">
      <c r="H98" s="29"/>
      <c r="I98" s="29"/>
      <c r="J98" s="29"/>
      <c r="K98" s="29"/>
      <c r="L98" s="29"/>
      <c r="M98" s="29"/>
      <c r="N98" s="29"/>
      <c r="O98" s="29"/>
      <c r="P98" s="29"/>
      <c r="Q98" s="2"/>
      <c r="R98" s="2"/>
      <c r="S98" s="2"/>
    </row>
    <row r="99" spans="8:19">
      <c r="H99" s="29"/>
      <c r="I99" s="29"/>
      <c r="J99" s="29"/>
      <c r="K99" s="29"/>
      <c r="L99" s="29"/>
      <c r="M99" s="29"/>
      <c r="N99" s="29"/>
      <c r="O99" s="29"/>
      <c r="P99" s="29"/>
      <c r="Q99" s="2"/>
      <c r="R99" s="2"/>
      <c r="S99" s="2"/>
    </row>
    <row r="100" spans="8:19">
      <c r="H100" s="29"/>
      <c r="I100" s="29"/>
      <c r="J100" s="29"/>
      <c r="K100" s="29"/>
      <c r="L100" s="29"/>
      <c r="M100" s="29"/>
      <c r="N100" s="29"/>
      <c r="O100" s="29"/>
      <c r="P100" s="29"/>
      <c r="Q100" s="2"/>
      <c r="R100" s="2"/>
      <c r="S100" s="2"/>
    </row>
    <row r="101" spans="8:19">
      <c r="H101" s="29"/>
      <c r="I101" s="29"/>
      <c r="J101" s="29"/>
      <c r="K101" s="29"/>
      <c r="L101" s="29"/>
      <c r="M101" s="29"/>
      <c r="N101" s="29"/>
      <c r="O101" s="29"/>
      <c r="P101" s="29"/>
      <c r="Q101" s="2"/>
      <c r="R101" s="2"/>
      <c r="S101" s="2"/>
    </row>
    <row r="102" spans="8:19">
      <c r="H102" s="29"/>
      <c r="I102" s="29"/>
      <c r="J102" s="29"/>
      <c r="K102" s="29"/>
      <c r="L102" s="29"/>
      <c r="M102" s="29"/>
      <c r="N102" s="29"/>
      <c r="O102" s="29"/>
      <c r="P102" s="29"/>
      <c r="Q102" s="2"/>
      <c r="R102" s="2"/>
      <c r="S102" s="2"/>
    </row>
    <row r="103" spans="8:19">
      <c r="H103" s="29"/>
      <c r="I103" s="29"/>
      <c r="J103" s="29"/>
      <c r="K103" s="29"/>
      <c r="L103" s="29"/>
      <c r="M103" s="29"/>
      <c r="N103" s="29"/>
      <c r="O103" s="29"/>
      <c r="P103" s="29"/>
      <c r="Q103" s="2"/>
      <c r="R103" s="2"/>
      <c r="S103" s="2"/>
    </row>
    <row r="104" spans="8:19">
      <c r="H104" s="29"/>
      <c r="I104" s="29"/>
      <c r="J104" s="29"/>
      <c r="K104" s="29"/>
      <c r="L104" s="29"/>
      <c r="M104" s="29"/>
      <c r="N104" s="29"/>
      <c r="O104" s="29"/>
      <c r="P104" s="29"/>
      <c r="Q104" s="2"/>
      <c r="R104" s="2"/>
      <c r="S104" s="2"/>
    </row>
    <row r="105" spans="8:19">
      <c r="H105" s="29"/>
      <c r="I105" s="29"/>
      <c r="J105" s="29"/>
      <c r="K105" s="29"/>
      <c r="L105" s="29"/>
      <c r="M105" s="29"/>
      <c r="N105" s="29"/>
      <c r="O105" s="29"/>
      <c r="P105" s="29"/>
      <c r="Q105" s="2"/>
      <c r="R105" s="2"/>
      <c r="S105" s="2"/>
    </row>
    <row r="106" spans="8:19">
      <c r="H106" s="29"/>
      <c r="I106" s="29"/>
      <c r="J106" s="29"/>
      <c r="K106" s="29"/>
      <c r="L106" s="29"/>
      <c r="M106" s="29"/>
      <c r="N106" s="29"/>
      <c r="O106" s="29"/>
      <c r="P106" s="29"/>
      <c r="Q106" s="2"/>
      <c r="R106" s="2"/>
      <c r="S106" s="2"/>
    </row>
    <row r="107" spans="8:19">
      <c r="H107" s="29"/>
      <c r="I107" s="29"/>
      <c r="J107" s="29"/>
      <c r="K107" s="29"/>
      <c r="L107" s="29"/>
      <c r="M107" s="29"/>
      <c r="N107" s="29"/>
      <c r="O107" s="29"/>
      <c r="P107" s="29"/>
      <c r="Q107" s="2"/>
      <c r="R107" s="2"/>
      <c r="S107" s="2"/>
    </row>
    <row r="108" spans="8:19">
      <c r="H108" s="29"/>
      <c r="I108" s="29"/>
      <c r="J108" s="29"/>
      <c r="K108" s="29"/>
      <c r="L108" s="29"/>
      <c r="M108" s="29"/>
      <c r="N108" s="29"/>
      <c r="O108" s="29"/>
      <c r="P108" s="29"/>
      <c r="Q108" s="2"/>
      <c r="R108" s="2"/>
      <c r="S108" s="2"/>
    </row>
    <row r="109" spans="8:19">
      <c r="H109" s="29"/>
      <c r="I109" s="29"/>
      <c r="J109" s="29"/>
      <c r="K109" s="29"/>
      <c r="L109" s="29"/>
      <c r="M109" s="29"/>
      <c r="N109" s="29"/>
      <c r="O109" s="29"/>
      <c r="P109" s="29"/>
      <c r="Q109" s="2"/>
      <c r="R109" s="2"/>
      <c r="S109" s="2"/>
    </row>
    <row r="110" spans="8:19">
      <c r="H110" s="29"/>
      <c r="I110" s="29"/>
      <c r="J110" s="29"/>
      <c r="K110" s="29"/>
      <c r="L110" s="29"/>
      <c r="M110" s="29"/>
      <c r="N110" s="29"/>
      <c r="O110" s="29"/>
      <c r="P110" s="29"/>
      <c r="Q110" s="2"/>
      <c r="R110" s="2"/>
      <c r="S110" s="2"/>
    </row>
    <row r="111" spans="8:19">
      <c r="H111" s="29"/>
      <c r="I111" s="29"/>
      <c r="J111" s="29"/>
      <c r="K111" s="29"/>
      <c r="L111" s="29"/>
      <c r="M111" s="29"/>
      <c r="N111" s="29"/>
      <c r="O111" s="29"/>
      <c r="P111" s="29"/>
      <c r="Q111" s="2"/>
      <c r="R111" s="2"/>
      <c r="S111" s="2"/>
    </row>
    <row r="112" spans="8:19">
      <c r="H112" s="29"/>
      <c r="I112" s="29"/>
      <c r="J112" s="29"/>
      <c r="K112" s="29"/>
      <c r="L112" s="29"/>
      <c r="M112" s="29"/>
      <c r="N112" s="29"/>
      <c r="O112" s="29"/>
      <c r="P112" s="29"/>
      <c r="Q112" s="2"/>
      <c r="R112" s="2"/>
      <c r="S112" s="2"/>
    </row>
    <row r="113" spans="8:19">
      <c r="H113" s="29"/>
      <c r="I113" s="29"/>
      <c r="J113" s="29"/>
      <c r="K113" s="29"/>
      <c r="L113" s="29"/>
      <c r="M113" s="29"/>
      <c r="N113" s="29"/>
      <c r="O113" s="29"/>
      <c r="P113" s="29"/>
      <c r="Q113" s="2"/>
      <c r="R113" s="2"/>
      <c r="S113" s="2"/>
    </row>
    <row r="114" spans="8:19">
      <c r="H114" s="29"/>
      <c r="I114" s="29"/>
      <c r="J114" s="29"/>
      <c r="K114" s="29"/>
      <c r="L114" s="29"/>
      <c r="M114" s="29"/>
      <c r="N114" s="29"/>
      <c r="O114" s="29"/>
      <c r="P114" s="29"/>
      <c r="Q114" s="2"/>
      <c r="R114" s="2"/>
      <c r="S114" s="2"/>
    </row>
    <row r="115" spans="8:19">
      <c r="H115" s="29"/>
      <c r="I115" s="29"/>
      <c r="J115" s="29"/>
      <c r="K115" s="29"/>
      <c r="L115" s="29"/>
      <c r="M115" s="29"/>
      <c r="N115" s="29"/>
      <c r="O115" s="29"/>
      <c r="P115" s="29"/>
      <c r="Q115" s="2"/>
      <c r="R115" s="2"/>
      <c r="S115" s="2"/>
    </row>
    <row r="116" spans="8:19">
      <c r="H116" s="29"/>
      <c r="I116" s="29"/>
      <c r="J116" s="29"/>
      <c r="K116" s="29"/>
      <c r="L116" s="29"/>
      <c r="M116" s="29"/>
      <c r="N116" s="29"/>
      <c r="O116" s="29"/>
      <c r="P116" s="29"/>
      <c r="Q116" s="2"/>
      <c r="R116" s="2"/>
      <c r="S116" s="2"/>
    </row>
    <row r="117" spans="8:19">
      <c r="H117" s="29"/>
      <c r="I117" s="29"/>
      <c r="J117" s="29"/>
      <c r="K117" s="29"/>
      <c r="L117" s="29"/>
      <c r="M117" s="29"/>
      <c r="N117" s="29"/>
      <c r="O117" s="29"/>
      <c r="P117" s="29"/>
      <c r="Q117" s="2"/>
      <c r="R117" s="2"/>
      <c r="S117" s="2"/>
    </row>
    <row r="118" spans="8:19">
      <c r="H118" s="29"/>
      <c r="I118" s="29"/>
      <c r="J118" s="29"/>
      <c r="K118" s="29"/>
      <c r="L118" s="29"/>
      <c r="M118" s="29"/>
      <c r="N118" s="29"/>
      <c r="O118" s="29"/>
      <c r="P118" s="29"/>
      <c r="Q118" s="2"/>
      <c r="R118" s="2"/>
      <c r="S118" s="2"/>
    </row>
    <row r="119" spans="8:19">
      <c r="H119" s="29"/>
      <c r="I119" s="29"/>
      <c r="J119" s="29"/>
      <c r="K119" s="29"/>
      <c r="L119" s="29"/>
      <c r="M119" s="29"/>
      <c r="N119" s="29"/>
      <c r="O119" s="29"/>
      <c r="P119" s="29"/>
      <c r="Q119" s="2"/>
      <c r="R119" s="2"/>
      <c r="S119" s="2"/>
    </row>
    <row r="120" spans="8:19">
      <c r="H120" s="29"/>
      <c r="I120" s="29"/>
      <c r="J120" s="29"/>
      <c r="K120" s="29"/>
      <c r="L120" s="29"/>
      <c r="M120" s="29"/>
      <c r="N120" s="29"/>
      <c r="O120" s="29"/>
      <c r="P120" s="29"/>
      <c r="Q120" s="2"/>
      <c r="R120" s="2"/>
      <c r="S120" s="2"/>
    </row>
    <row r="121" spans="8:19">
      <c r="H121" s="29"/>
      <c r="I121" s="29"/>
      <c r="J121" s="29"/>
      <c r="K121" s="29"/>
      <c r="L121" s="29"/>
      <c r="M121" s="29"/>
      <c r="N121" s="29"/>
      <c r="O121" s="29"/>
      <c r="P121" s="29"/>
      <c r="Q121" s="2"/>
      <c r="R121" s="2"/>
      <c r="S121" s="2"/>
    </row>
    <row r="122" spans="8:19">
      <c r="H122" s="29"/>
      <c r="I122" s="29"/>
      <c r="J122" s="29"/>
      <c r="K122" s="29"/>
      <c r="L122" s="29"/>
      <c r="M122" s="29"/>
      <c r="N122" s="29"/>
      <c r="O122" s="29"/>
      <c r="P122" s="29"/>
      <c r="Q122" s="2"/>
      <c r="R122" s="2"/>
      <c r="S122" s="2"/>
    </row>
    <row r="123" spans="8:19">
      <c r="H123" s="29"/>
      <c r="I123" s="29"/>
      <c r="J123" s="29"/>
      <c r="K123" s="29"/>
      <c r="L123" s="29"/>
      <c r="M123" s="29"/>
      <c r="N123" s="29"/>
      <c r="O123" s="29"/>
      <c r="P123" s="29"/>
      <c r="Q123" s="2"/>
      <c r="R123" s="2"/>
      <c r="S123" s="2"/>
    </row>
    <row r="124" spans="8:19">
      <c r="H124" s="29"/>
      <c r="I124" s="29"/>
      <c r="J124" s="29"/>
      <c r="K124" s="29"/>
      <c r="L124" s="29"/>
      <c r="M124" s="29"/>
      <c r="N124" s="29"/>
      <c r="O124" s="29"/>
      <c r="P124" s="29"/>
      <c r="Q124" s="2"/>
      <c r="R124" s="2"/>
      <c r="S124" s="2"/>
    </row>
    <row r="125" spans="8:19">
      <c r="H125" s="29"/>
      <c r="I125" s="29"/>
      <c r="J125" s="29"/>
      <c r="K125" s="29"/>
      <c r="L125" s="29"/>
      <c r="M125" s="29"/>
      <c r="N125" s="29"/>
      <c r="O125" s="29"/>
      <c r="P125" s="29"/>
      <c r="Q125" s="2"/>
      <c r="R125" s="2"/>
      <c r="S125" s="2"/>
    </row>
    <row r="126" spans="8:19">
      <c r="H126" s="29"/>
      <c r="I126" s="29"/>
      <c r="J126" s="29"/>
      <c r="K126" s="29"/>
      <c r="L126" s="29"/>
      <c r="M126" s="29"/>
      <c r="N126" s="29"/>
      <c r="O126" s="29"/>
      <c r="P126" s="29"/>
      <c r="Q126" s="2"/>
      <c r="R126" s="2"/>
      <c r="S126" s="2"/>
    </row>
    <row r="127" spans="8:19">
      <c r="H127" s="29"/>
      <c r="I127" s="29"/>
      <c r="J127" s="29"/>
      <c r="K127" s="29"/>
      <c r="L127" s="29"/>
      <c r="M127" s="29"/>
      <c r="N127" s="29"/>
      <c r="O127" s="29"/>
      <c r="P127" s="29"/>
      <c r="Q127" s="2"/>
      <c r="R127" s="2"/>
      <c r="S127" s="2"/>
    </row>
    <row r="128" spans="8:19">
      <c r="H128" s="29"/>
      <c r="I128" s="29"/>
      <c r="J128" s="29"/>
      <c r="K128" s="29"/>
      <c r="L128" s="29"/>
      <c r="M128" s="29"/>
      <c r="N128" s="29"/>
      <c r="O128" s="29"/>
      <c r="P128" s="29"/>
      <c r="Q128" s="2"/>
      <c r="R128" s="2"/>
      <c r="S128" s="2"/>
    </row>
    <row r="129" spans="8:19">
      <c r="H129" s="29"/>
      <c r="I129" s="29"/>
      <c r="J129" s="29"/>
      <c r="K129" s="29"/>
      <c r="L129" s="29"/>
      <c r="M129" s="29"/>
      <c r="N129" s="29"/>
      <c r="O129" s="29"/>
      <c r="P129" s="29"/>
      <c r="Q129" s="2"/>
      <c r="R129" s="2"/>
      <c r="S129" s="2"/>
    </row>
    <row r="130" spans="8:19">
      <c r="H130" s="29"/>
      <c r="I130" s="29"/>
      <c r="J130" s="29"/>
      <c r="K130" s="29"/>
      <c r="L130" s="29"/>
      <c r="M130" s="29"/>
      <c r="N130" s="29"/>
      <c r="O130" s="29"/>
      <c r="P130" s="29"/>
      <c r="Q130" s="2"/>
      <c r="R130" s="2"/>
      <c r="S130" s="2"/>
    </row>
    <row r="131" spans="8:19">
      <c r="H131" s="29"/>
      <c r="I131" s="29"/>
      <c r="J131" s="29"/>
      <c r="K131" s="29"/>
      <c r="L131" s="29"/>
      <c r="M131" s="29"/>
      <c r="N131" s="29"/>
      <c r="O131" s="29"/>
      <c r="P131" s="29"/>
      <c r="Q131" s="2"/>
      <c r="R131" s="2"/>
      <c r="S131" s="2"/>
    </row>
    <row r="132" spans="8:19">
      <c r="H132" s="29"/>
      <c r="I132" s="29"/>
      <c r="J132" s="29"/>
      <c r="K132" s="29"/>
      <c r="L132" s="29"/>
      <c r="M132" s="29"/>
      <c r="N132" s="29"/>
      <c r="O132" s="29"/>
      <c r="P132" s="29"/>
      <c r="Q132" s="2"/>
      <c r="R132" s="2"/>
      <c r="S132" s="2"/>
    </row>
    <row r="133" spans="8:19">
      <c r="H133" s="29"/>
      <c r="I133" s="29"/>
      <c r="J133" s="29"/>
      <c r="K133" s="29"/>
      <c r="L133" s="29"/>
      <c r="M133" s="29"/>
      <c r="N133" s="29"/>
      <c r="O133" s="29"/>
      <c r="P133" s="29"/>
      <c r="Q133" s="2"/>
      <c r="R133" s="2"/>
      <c r="S133" s="2"/>
    </row>
    <row r="134" spans="8:19">
      <c r="H134" s="29"/>
      <c r="I134" s="29"/>
      <c r="J134" s="29"/>
      <c r="K134" s="29"/>
      <c r="L134" s="29"/>
      <c r="M134" s="29"/>
      <c r="N134" s="29"/>
      <c r="O134" s="29"/>
      <c r="P134" s="29"/>
      <c r="Q134" s="2"/>
      <c r="R134" s="2"/>
      <c r="S134" s="2"/>
    </row>
    <row r="135" spans="8:19">
      <c r="H135" s="29"/>
      <c r="I135" s="29"/>
      <c r="J135" s="29"/>
      <c r="K135" s="29"/>
      <c r="L135" s="29"/>
      <c r="M135" s="29"/>
      <c r="N135" s="29"/>
      <c r="O135" s="29"/>
      <c r="P135" s="29"/>
      <c r="Q135" s="2"/>
      <c r="R135" s="2"/>
      <c r="S135" s="2"/>
    </row>
    <row r="136" spans="8:19">
      <c r="H136" s="29"/>
      <c r="I136" s="29"/>
      <c r="J136" s="29"/>
      <c r="K136" s="29"/>
      <c r="L136" s="29"/>
      <c r="M136" s="29"/>
      <c r="N136" s="29"/>
      <c r="O136" s="29"/>
      <c r="P136" s="29"/>
      <c r="Q136" s="2"/>
      <c r="R136" s="2"/>
      <c r="S136" s="2"/>
    </row>
    <row r="137" spans="8:19">
      <c r="H137" s="29"/>
      <c r="I137" s="29"/>
      <c r="J137" s="29"/>
      <c r="K137" s="29"/>
      <c r="L137" s="29"/>
      <c r="M137" s="29"/>
      <c r="N137" s="29"/>
      <c r="O137" s="29"/>
      <c r="P137" s="29"/>
      <c r="Q137" s="2"/>
      <c r="R137" s="2"/>
      <c r="S137" s="2"/>
    </row>
    <row r="138" spans="8:19">
      <c r="H138" s="29"/>
      <c r="I138" s="29"/>
      <c r="J138" s="29"/>
      <c r="K138" s="29"/>
      <c r="L138" s="29"/>
      <c r="M138" s="29"/>
      <c r="N138" s="29"/>
      <c r="O138" s="29"/>
      <c r="P138" s="29"/>
      <c r="Q138" s="2"/>
      <c r="R138" s="2"/>
      <c r="S138" s="2"/>
    </row>
    <row r="139" spans="8:19">
      <c r="H139" s="29"/>
      <c r="I139" s="29"/>
      <c r="J139" s="29"/>
      <c r="K139" s="29"/>
      <c r="L139" s="29"/>
      <c r="M139" s="29"/>
      <c r="N139" s="29"/>
      <c r="O139" s="29"/>
      <c r="P139" s="29"/>
      <c r="Q139" s="2"/>
      <c r="R139" s="2"/>
      <c r="S139" s="2"/>
    </row>
    <row r="140" spans="8:19">
      <c r="H140" s="29"/>
      <c r="I140" s="29"/>
      <c r="J140" s="29"/>
      <c r="K140" s="29"/>
      <c r="L140" s="29"/>
      <c r="M140" s="29"/>
      <c r="N140" s="29"/>
      <c r="O140" s="29"/>
      <c r="P140" s="29"/>
      <c r="Q140" s="2"/>
      <c r="R140" s="2"/>
      <c r="S140" s="2"/>
    </row>
    <row r="141" spans="8:19">
      <c r="H141" s="29"/>
      <c r="I141" s="29"/>
      <c r="J141" s="29"/>
      <c r="K141" s="29"/>
      <c r="L141" s="29"/>
      <c r="M141" s="29"/>
      <c r="N141" s="29"/>
      <c r="O141" s="29"/>
      <c r="P141" s="29"/>
      <c r="Q141" s="2"/>
      <c r="R141" s="2"/>
      <c r="S141" s="2"/>
    </row>
    <row r="142" spans="8:19">
      <c r="H142" s="29"/>
      <c r="I142" s="29"/>
      <c r="J142" s="29"/>
      <c r="K142" s="29"/>
      <c r="L142" s="29"/>
      <c r="M142" s="29"/>
      <c r="N142" s="29"/>
      <c r="O142" s="29"/>
      <c r="P142" s="29"/>
      <c r="Q142" s="2"/>
      <c r="R142" s="2"/>
      <c r="S142" s="2"/>
    </row>
    <row r="143" spans="8:19">
      <c r="H143" s="29"/>
      <c r="I143" s="29"/>
      <c r="J143" s="29"/>
      <c r="K143" s="29"/>
      <c r="L143" s="29"/>
      <c r="M143" s="29"/>
      <c r="N143" s="29"/>
      <c r="O143" s="29"/>
      <c r="P143" s="29"/>
      <c r="Q143" s="2"/>
      <c r="R143" s="2"/>
      <c r="S143" s="2"/>
    </row>
    <row r="144" spans="8:19">
      <c r="H144" s="29"/>
      <c r="I144" s="29"/>
      <c r="J144" s="29"/>
      <c r="K144" s="29"/>
      <c r="L144" s="29"/>
      <c r="M144" s="29"/>
      <c r="N144" s="29"/>
      <c r="O144" s="29"/>
      <c r="P144" s="29"/>
      <c r="Q144" s="2"/>
      <c r="R144" s="2"/>
      <c r="S144" s="2"/>
    </row>
    <row r="145" spans="1:30">
      <c r="H145" s="29"/>
      <c r="I145" s="29"/>
      <c r="J145" s="29"/>
      <c r="K145" s="29"/>
      <c r="L145" s="29"/>
      <c r="M145" s="29"/>
      <c r="N145" s="29"/>
      <c r="O145" s="29"/>
      <c r="P145" s="29"/>
      <c r="Q145" s="2"/>
      <c r="R145" s="2"/>
      <c r="S145" s="2"/>
    </row>
    <row r="146" spans="1:30">
      <c r="H146" s="29"/>
      <c r="I146" s="29"/>
      <c r="J146" s="29"/>
      <c r="K146" s="29"/>
      <c r="L146" s="29"/>
      <c r="M146" s="29"/>
      <c r="N146" s="29"/>
      <c r="O146" s="29"/>
      <c r="P146" s="29"/>
      <c r="Q146" s="2"/>
      <c r="R146" s="2"/>
      <c r="S146" s="2"/>
    </row>
    <row r="147" spans="1:30">
      <c r="H147" s="29"/>
      <c r="I147" s="29"/>
      <c r="J147" s="29"/>
      <c r="K147" s="29"/>
      <c r="L147" s="29"/>
      <c r="M147" s="29"/>
      <c r="N147" s="29"/>
      <c r="O147" s="29"/>
      <c r="P147" s="29"/>
      <c r="Q147" s="2"/>
      <c r="R147" s="2"/>
      <c r="S147" s="2"/>
    </row>
    <row r="148" spans="1:30">
      <c r="H148" s="29"/>
      <c r="I148" s="29"/>
      <c r="J148" s="29"/>
      <c r="K148" s="29"/>
      <c r="L148" s="29"/>
      <c r="M148" s="29"/>
      <c r="N148" s="29"/>
      <c r="O148" s="29"/>
      <c r="P148" s="29"/>
      <c r="Q148" s="2"/>
      <c r="R148" s="2"/>
      <c r="S148" s="2"/>
    </row>
    <row r="149" spans="1:30">
      <c r="H149" s="29"/>
      <c r="I149" s="29"/>
      <c r="J149" s="29"/>
      <c r="K149" s="29"/>
      <c r="L149" s="29"/>
      <c r="M149" s="29"/>
      <c r="N149" s="29"/>
      <c r="O149" s="29"/>
      <c r="P149" s="29"/>
      <c r="Q149" s="2"/>
      <c r="R149" s="2"/>
      <c r="S149" s="2"/>
    </row>
    <row r="150" spans="1:30">
      <c r="H150" s="29"/>
      <c r="I150" s="29"/>
      <c r="J150" s="29"/>
      <c r="K150" s="29"/>
      <c r="L150" s="29"/>
      <c r="M150" s="29"/>
      <c r="N150" s="42"/>
      <c r="O150" s="42"/>
      <c r="P150" s="42"/>
    </row>
    <row r="151" spans="1:30">
      <c r="H151" s="29"/>
      <c r="I151" s="29"/>
      <c r="J151" s="29"/>
      <c r="K151" s="29"/>
      <c r="L151" s="29"/>
      <c r="M151" s="29"/>
      <c r="N151" s="42"/>
      <c r="O151" s="42"/>
      <c r="P151" s="42"/>
      <c r="AD151" s="3"/>
    </row>
    <row r="152" spans="1:30">
      <c r="H152" s="29"/>
      <c r="I152" s="29"/>
      <c r="J152" s="29"/>
      <c r="K152" s="29"/>
      <c r="L152" s="29"/>
      <c r="M152" s="29"/>
      <c r="N152" s="42"/>
      <c r="O152" s="42"/>
      <c r="P152" s="42"/>
      <c r="AD152" s="3"/>
    </row>
    <row r="153" spans="1:30">
      <c r="H153" s="29"/>
      <c r="I153" s="29"/>
      <c r="J153" s="29"/>
      <c r="K153" s="29"/>
      <c r="L153" s="29"/>
      <c r="M153" s="29"/>
      <c r="N153" s="42"/>
      <c r="O153" s="42"/>
      <c r="P153" s="42"/>
      <c r="AD153" s="3"/>
    </row>
    <row r="154" spans="1:30">
      <c r="H154" s="29"/>
      <c r="I154" s="29"/>
      <c r="J154" s="29"/>
      <c r="K154" s="29"/>
      <c r="L154" s="29"/>
      <c r="M154" s="29"/>
      <c r="N154" s="42"/>
      <c r="O154" s="42"/>
      <c r="P154" s="42"/>
      <c r="AD154" s="3"/>
    </row>
    <row r="155" spans="1:30">
      <c r="H155" s="29"/>
      <c r="I155" s="29"/>
      <c r="J155" s="29"/>
      <c r="K155" s="29"/>
      <c r="L155" s="29"/>
      <c r="M155" s="29"/>
      <c r="N155" s="42"/>
      <c r="O155" s="42"/>
      <c r="P155" s="42"/>
      <c r="AD155" s="3"/>
    </row>
    <row r="156" spans="1:30">
      <c r="H156" s="29"/>
      <c r="I156" s="29"/>
      <c r="J156" s="29"/>
      <c r="K156" s="29"/>
      <c r="L156" s="29"/>
      <c r="M156" s="29"/>
      <c r="N156" s="42"/>
      <c r="O156" s="42"/>
      <c r="P156" s="42"/>
      <c r="AD156" s="3"/>
    </row>
    <row r="157" spans="1:30">
      <c r="H157" s="29"/>
      <c r="I157" s="29"/>
      <c r="J157" s="29"/>
      <c r="K157" s="29"/>
      <c r="L157" s="29"/>
      <c r="M157" s="29"/>
      <c r="N157" s="42"/>
      <c r="O157" s="42"/>
      <c r="P157" s="42"/>
      <c r="AD157" s="3"/>
    </row>
    <row r="158" spans="1:30" s="3" customFormat="1">
      <c r="A158" s="1"/>
      <c r="B158" s="1"/>
      <c r="C158" s="1"/>
      <c r="D158" s="1"/>
      <c r="E158" s="1"/>
      <c r="F158" s="1"/>
      <c r="G158" s="1"/>
      <c r="H158" s="29"/>
      <c r="I158" s="29"/>
      <c r="J158" s="29"/>
      <c r="K158" s="29"/>
      <c r="L158" s="29"/>
      <c r="M158" s="29"/>
      <c r="N158" s="42"/>
      <c r="O158" s="42"/>
      <c r="P158" s="42"/>
      <c r="S158" s="1"/>
      <c r="T158" s="1"/>
      <c r="U158" s="1"/>
    </row>
    <row r="159" spans="1:30" s="3" customFormat="1">
      <c r="A159" s="1"/>
      <c r="B159" s="1"/>
      <c r="C159" s="1"/>
      <c r="D159" s="1"/>
      <c r="E159" s="1"/>
      <c r="F159" s="1"/>
      <c r="G159" s="1"/>
      <c r="H159" s="29"/>
      <c r="I159" s="29"/>
      <c r="J159" s="29"/>
      <c r="K159" s="29"/>
      <c r="L159" s="29"/>
      <c r="M159" s="29"/>
      <c r="N159" s="42"/>
      <c r="O159" s="42"/>
      <c r="P159" s="42"/>
      <c r="S159" s="1"/>
      <c r="T159" s="1"/>
      <c r="U159" s="1"/>
    </row>
    <row r="160" spans="1:30" s="3" customFormat="1">
      <c r="A160" s="1"/>
      <c r="B160" s="1"/>
      <c r="C160" s="1"/>
      <c r="D160" s="1"/>
      <c r="E160" s="1"/>
      <c r="F160" s="1"/>
      <c r="G160" s="1"/>
      <c r="H160" s="29"/>
      <c r="I160" s="29"/>
      <c r="J160" s="29"/>
      <c r="K160" s="29"/>
      <c r="L160" s="29"/>
      <c r="M160" s="29"/>
      <c r="N160" s="42"/>
      <c r="O160" s="42"/>
      <c r="P160" s="42"/>
      <c r="S160" s="1"/>
      <c r="T160" s="1"/>
      <c r="U160" s="1"/>
    </row>
    <row r="161" spans="1:21" s="3" customFormat="1">
      <c r="A161" s="1"/>
      <c r="B161" s="1"/>
      <c r="C161" s="1"/>
      <c r="D161" s="1"/>
      <c r="E161" s="1"/>
      <c r="F161" s="1"/>
      <c r="G161" s="1"/>
      <c r="H161" s="29"/>
      <c r="I161" s="29"/>
      <c r="J161" s="29"/>
      <c r="K161" s="29"/>
      <c r="L161" s="29"/>
      <c r="M161" s="29"/>
      <c r="N161" s="42"/>
      <c r="O161" s="42"/>
      <c r="P161" s="42"/>
      <c r="S161" s="1"/>
      <c r="T161" s="1"/>
      <c r="U161" s="1"/>
    </row>
    <row r="162" spans="1:21" s="3" customFormat="1">
      <c r="A162" s="1"/>
      <c r="B162" s="1"/>
      <c r="C162" s="1"/>
      <c r="D162" s="1"/>
      <c r="E162" s="1"/>
      <c r="F162" s="1"/>
      <c r="G162" s="1"/>
      <c r="H162" s="29"/>
      <c r="I162" s="29"/>
      <c r="J162" s="29"/>
      <c r="K162" s="29"/>
      <c r="L162" s="29"/>
      <c r="M162" s="29"/>
      <c r="N162" s="42"/>
      <c r="O162" s="42"/>
      <c r="P162" s="42"/>
      <c r="S162" s="1"/>
      <c r="T162" s="1"/>
      <c r="U162" s="1"/>
    </row>
    <row r="163" spans="1:21" s="3" customFormat="1">
      <c r="A163" s="1"/>
      <c r="B163" s="1"/>
      <c r="C163" s="1"/>
      <c r="D163" s="1"/>
      <c r="E163" s="1"/>
      <c r="F163" s="1"/>
      <c r="G163" s="1"/>
      <c r="H163" s="29"/>
      <c r="I163" s="29"/>
      <c r="J163" s="29"/>
      <c r="K163" s="29"/>
      <c r="L163" s="29"/>
      <c r="M163" s="29"/>
      <c r="N163" s="42"/>
      <c r="O163" s="42"/>
      <c r="P163" s="42"/>
      <c r="S163" s="1"/>
      <c r="T163" s="1"/>
      <c r="U163" s="1"/>
    </row>
    <row r="164" spans="1:21" s="3" customFormat="1">
      <c r="A164" s="1"/>
      <c r="B164" s="1"/>
      <c r="C164" s="1"/>
      <c r="D164" s="1"/>
      <c r="E164" s="1"/>
      <c r="F164" s="1"/>
      <c r="G164" s="1"/>
      <c r="H164" s="29"/>
      <c r="I164" s="29"/>
      <c r="J164" s="29"/>
      <c r="K164" s="29"/>
      <c r="L164" s="29"/>
      <c r="M164" s="29"/>
      <c r="N164" s="42"/>
      <c r="O164" s="42"/>
      <c r="P164" s="42"/>
      <c r="S164" s="1"/>
      <c r="T164" s="1"/>
      <c r="U164" s="1"/>
    </row>
    <row r="165" spans="1:21" s="3" customFormat="1">
      <c r="A165" s="1"/>
      <c r="B165" s="1"/>
      <c r="C165" s="1"/>
      <c r="D165" s="1"/>
      <c r="E165" s="1"/>
      <c r="F165" s="1"/>
      <c r="G165" s="1"/>
      <c r="H165" s="29"/>
      <c r="I165" s="29"/>
      <c r="J165" s="29"/>
      <c r="K165" s="29"/>
      <c r="L165" s="29"/>
      <c r="M165" s="29"/>
      <c r="N165" s="42"/>
      <c r="O165" s="42"/>
      <c r="P165" s="42"/>
      <c r="S165" s="1"/>
      <c r="T165" s="1"/>
      <c r="U165" s="1"/>
    </row>
    <row r="166" spans="1:21" s="3" customFormat="1">
      <c r="A166" s="1"/>
      <c r="B166" s="1"/>
      <c r="C166" s="1"/>
      <c r="D166" s="1"/>
      <c r="E166" s="1"/>
      <c r="F166" s="1"/>
      <c r="G166" s="1"/>
      <c r="H166" s="29"/>
      <c r="I166" s="29"/>
      <c r="J166" s="29"/>
      <c r="K166" s="29"/>
      <c r="L166" s="29"/>
      <c r="M166" s="29"/>
      <c r="N166" s="42"/>
      <c r="O166" s="42"/>
      <c r="P166" s="42"/>
      <c r="S166" s="1"/>
      <c r="T166" s="1"/>
      <c r="U166" s="1"/>
    </row>
    <row r="167" spans="1:21" s="3" customFormat="1">
      <c r="A167" s="1"/>
      <c r="B167" s="1"/>
      <c r="C167" s="1"/>
      <c r="D167" s="1"/>
      <c r="E167" s="1"/>
      <c r="F167" s="1"/>
      <c r="G167" s="1"/>
      <c r="H167" s="29"/>
      <c r="I167" s="29"/>
      <c r="J167" s="29"/>
      <c r="K167" s="29"/>
      <c r="L167" s="29"/>
      <c r="M167" s="29"/>
      <c r="N167" s="42"/>
      <c r="O167" s="42"/>
      <c r="P167" s="42"/>
      <c r="S167" s="1"/>
      <c r="T167" s="1"/>
      <c r="U167" s="1"/>
    </row>
    <row r="168" spans="1:21" s="3" customFormat="1">
      <c r="A168" s="1"/>
      <c r="B168" s="1"/>
      <c r="C168" s="1"/>
      <c r="D168" s="1"/>
      <c r="E168" s="1"/>
      <c r="F168" s="1"/>
      <c r="G168" s="1"/>
      <c r="H168" s="29"/>
      <c r="I168" s="29"/>
      <c r="J168" s="29"/>
      <c r="K168" s="29"/>
      <c r="L168" s="29"/>
      <c r="M168" s="29"/>
      <c r="N168" s="42"/>
      <c r="O168" s="42"/>
      <c r="P168" s="42"/>
      <c r="S168" s="1"/>
      <c r="T168" s="1"/>
      <c r="U168" s="1"/>
    </row>
    <row r="169" spans="1:21" s="3" customFormat="1">
      <c r="A169" s="1"/>
      <c r="B169" s="1"/>
      <c r="C169" s="1"/>
      <c r="D169" s="1"/>
      <c r="E169" s="1"/>
      <c r="F169" s="1"/>
      <c r="G169" s="1"/>
      <c r="H169" s="29"/>
      <c r="I169" s="29"/>
      <c r="J169" s="29"/>
      <c r="K169" s="29"/>
      <c r="L169" s="29"/>
      <c r="M169" s="29"/>
      <c r="N169" s="42"/>
      <c r="O169" s="42"/>
      <c r="P169" s="42"/>
      <c r="S169" s="1"/>
      <c r="T169" s="1"/>
      <c r="U169" s="1"/>
    </row>
    <row r="170" spans="1:21" s="3" customFormat="1">
      <c r="A170" s="1"/>
      <c r="B170" s="1"/>
      <c r="C170" s="1"/>
      <c r="D170" s="1"/>
      <c r="E170" s="1"/>
      <c r="F170" s="1"/>
      <c r="G170" s="1"/>
      <c r="H170" s="29"/>
      <c r="I170" s="29"/>
      <c r="J170" s="29"/>
      <c r="K170" s="29"/>
      <c r="L170" s="29"/>
      <c r="M170" s="29"/>
      <c r="N170" s="42"/>
      <c r="O170" s="42"/>
      <c r="P170" s="42"/>
      <c r="S170" s="1"/>
      <c r="T170" s="1"/>
      <c r="U170" s="1"/>
    </row>
    <row r="171" spans="1:21" s="3" customFormat="1">
      <c r="A171" s="1"/>
      <c r="B171" s="1"/>
      <c r="C171" s="1"/>
      <c r="D171" s="1"/>
      <c r="E171" s="1"/>
      <c r="F171" s="1"/>
      <c r="G171" s="1"/>
      <c r="H171" s="29"/>
      <c r="I171" s="29"/>
      <c r="J171" s="29"/>
      <c r="K171" s="29"/>
      <c r="L171" s="29"/>
      <c r="M171" s="29"/>
      <c r="N171" s="42"/>
      <c r="O171" s="42"/>
      <c r="P171" s="42"/>
      <c r="S171" s="1"/>
      <c r="T171" s="1"/>
      <c r="U171" s="1"/>
    </row>
    <row r="172" spans="1:21" s="3" customFormat="1">
      <c r="A172" s="1"/>
      <c r="B172" s="1"/>
      <c r="C172" s="1"/>
      <c r="D172" s="1"/>
      <c r="E172" s="1"/>
      <c r="F172" s="1"/>
      <c r="G172" s="1"/>
      <c r="H172" s="29"/>
      <c r="I172" s="29"/>
      <c r="J172" s="29"/>
      <c r="K172" s="29"/>
      <c r="L172" s="29"/>
      <c r="M172" s="29"/>
      <c r="N172" s="42"/>
      <c r="O172" s="42"/>
      <c r="P172" s="42"/>
      <c r="S172" s="1"/>
      <c r="T172" s="1"/>
      <c r="U172" s="1"/>
    </row>
    <row r="173" spans="1:21" s="3" customFormat="1">
      <c r="A173" s="1"/>
      <c r="B173" s="1"/>
      <c r="C173" s="1"/>
      <c r="D173" s="1"/>
      <c r="E173" s="1"/>
      <c r="F173" s="1"/>
      <c r="G173" s="1"/>
      <c r="H173" s="29"/>
      <c r="I173" s="29"/>
      <c r="J173" s="29"/>
      <c r="K173" s="29"/>
      <c r="L173" s="29"/>
      <c r="M173" s="29"/>
      <c r="N173" s="42"/>
      <c r="O173" s="42"/>
      <c r="P173" s="42"/>
      <c r="S173" s="1"/>
      <c r="T173" s="1"/>
      <c r="U173" s="1"/>
    </row>
    <row r="174" spans="1:21" s="3" customFormat="1">
      <c r="A174" s="1"/>
      <c r="B174" s="1"/>
      <c r="C174" s="1"/>
      <c r="D174" s="1"/>
      <c r="E174" s="1"/>
      <c r="F174" s="1"/>
      <c r="G174" s="1"/>
      <c r="H174" s="29"/>
      <c r="I174" s="29"/>
      <c r="J174" s="29"/>
      <c r="K174" s="29"/>
      <c r="L174" s="29"/>
      <c r="M174" s="29"/>
      <c r="N174" s="42"/>
      <c r="O174" s="42"/>
      <c r="P174" s="42"/>
      <c r="S174" s="1"/>
      <c r="T174" s="1"/>
      <c r="U174" s="1"/>
    </row>
    <row r="175" spans="1:21" s="3" customFormat="1">
      <c r="A175" s="1"/>
      <c r="B175" s="1"/>
      <c r="C175" s="1"/>
      <c r="D175" s="1"/>
      <c r="E175" s="1"/>
      <c r="F175" s="1"/>
      <c r="G175" s="1"/>
      <c r="H175" s="29"/>
      <c r="I175" s="29"/>
      <c r="J175" s="29"/>
      <c r="K175" s="29"/>
      <c r="L175" s="29"/>
      <c r="M175" s="29"/>
      <c r="N175" s="42"/>
      <c r="O175" s="42"/>
      <c r="P175" s="42"/>
      <c r="S175" s="1"/>
      <c r="T175" s="1"/>
      <c r="U175" s="1"/>
    </row>
    <row r="176" spans="1:21" s="3" customFormat="1">
      <c r="A176" s="1"/>
      <c r="B176" s="1"/>
      <c r="C176" s="1"/>
      <c r="D176" s="1"/>
      <c r="E176" s="1"/>
      <c r="F176" s="1"/>
      <c r="G176" s="1"/>
      <c r="H176" s="29"/>
      <c r="I176" s="29"/>
      <c r="J176" s="29"/>
      <c r="K176" s="29"/>
      <c r="L176" s="29"/>
      <c r="M176" s="29"/>
      <c r="N176" s="42"/>
      <c r="O176" s="42"/>
      <c r="P176" s="42"/>
      <c r="S176" s="1"/>
      <c r="T176" s="1"/>
      <c r="U176" s="1"/>
    </row>
    <row r="177" spans="1:21" s="3" customFormat="1">
      <c r="A177" s="1"/>
      <c r="B177" s="1"/>
      <c r="C177" s="1"/>
      <c r="D177" s="1"/>
      <c r="E177" s="1"/>
      <c r="F177" s="1"/>
      <c r="G177" s="1"/>
      <c r="H177" s="29"/>
      <c r="I177" s="29"/>
      <c r="J177" s="29"/>
      <c r="K177" s="29"/>
      <c r="L177" s="29"/>
      <c r="M177" s="29"/>
      <c r="N177" s="42"/>
      <c r="O177" s="42"/>
      <c r="P177" s="42"/>
      <c r="S177" s="1"/>
      <c r="T177" s="1"/>
      <c r="U177" s="1"/>
    </row>
    <row r="178" spans="1:21" s="3" customFormat="1">
      <c r="A178" s="1"/>
      <c r="B178" s="1"/>
      <c r="C178" s="1"/>
      <c r="D178" s="1"/>
      <c r="E178" s="1"/>
      <c r="F178" s="1"/>
      <c r="G178" s="1"/>
      <c r="H178" s="29"/>
      <c r="I178" s="29"/>
      <c r="J178" s="29"/>
      <c r="K178" s="29"/>
      <c r="L178" s="29"/>
      <c r="M178" s="29"/>
      <c r="N178" s="42"/>
      <c r="O178" s="42"/>
      <c r="P178" s="42"/>
      <c r="S178" s="1"/>
      <c r="T178" s="1"/>
      <c r="U178" s="1"/>
    </row>
    <row r="179" spans="1:21" s="3" customFormat="1">
      <c r="A179" s="1"/>
      <c r="B179" s="1"/>
      <c r="C179" s="1"/>
      <c r="D179" s="1"/>
      <c r="E179" s="1"/>
      <c r="F179" s="1"/>
      <c r="G179" s="1"/>
      <c r="H179" s="29"/>
      <c r="I179" s="29"/>
      <c r="J179" s="29"/>
      <c r="K179" s="29"/>
      <c r="L179" s="29"/>
      <c r="M179" s="29"/>
      <c r="N179" s="42"/>
      <c r="O179" s="42"/>
      <c r="P179" s="42"/>
      <c r="S179" s="1"/>
      <c r="T179" s="1"/>
      <c r="U179" s="1"/>
    </row>
    <row r="180" spans="1:21" s="3" customFormat="1">
      <c r="A180" s="1"/>
      <c r="B180" s="1"/>
      <c r="C180" s="1"/>
      <c r="D180" s="1"/>
      <c r="E180" s="1"/>
      <c r="F180" s="1"/>
      <c r="G180" s="1"/>
      <c r="H180" s="29"/>
      <c r="I180" s="29"/>
      <c r="J180" s="29"/>
      <c r="K180" s="29"/>
      <c r="L180" s="29"/>
      <c r="M180" s="29"/>
      <c r="N180" s="42"/>
      <c r="O180" s="42"/>
      <c r="P180" s="42"/>
      <c r="S180" s="1"/>
      <c r="T180" s="1"/>
      <c r="U180" s="1"/>
    </row>
    <row r="181" spans="1:21" s="3" customFormat="1">
      <c r="A181" s="1"/>
      <c r="B181" s="1"/>
      <c r="C181" s="1"/>
      <c r="D181" s="1"/>
      <c r="E181" s="1"/>
      <c r="F181" s="1"/>
      <c r="G181" s="1"/>
      <c r="H181" s="29"/>
      <c r="I181" s="29"/>
      <c r="J181" s="29"/>
      <c r="K181" s="29"/>
      <c r="L181" s="29"/>
      <c r="M181" s="29"/>
      <c r="N181" s="42"/>
      <c r="O181" s="42"/>
      <c r="P181" s="42"/>
      <c r="S181" s="1"/>
      <c r="T181" s="1"/>
      <c r="U181" s="1"/>
    </row>
    <row r="182" spans="1:21" s="3" customFormat="1">
      <c r="A182" s="1"/>
      <c r="B182" s="1"/>
      <c r="C182" s="1"/>
      <c r="D182" s="1"/>
      <c r="E182" s="1"/>
      <c r="F182" s="1"/>
      <c r="G182" s="1"/>
      <c r="H182" s="29"/>
      <c r="I182" s="29"/>
      <c r="J182" s="29"/>
      <c r="K182" s="29"/>
      <c r="L182" s="29"/>
      <c r="M182" s="29"/>
      <c r="N182" s="42"/>
      <c r="O182" s="42"/>
      <c r="P182" s="42"/>
      <c r="S182" s="1"/>
      <c r="T182" s="1"/>
      <c r="U182" s="1"/>
    </row>
    <row r="183" spans="1:21" s="3" customFormat="1">
      <c r="A183" s="1"/>
      <c r="B183" s="1"/>
      <c r="C183" s="1"/>
      <c r="D183" s="1"/>
      <c r="E183" s="1"/>
      <c r="F183" s="1"/>
      <c r="G183" s="1"/>
      <c r="H183" s="29"/>
      <c r="I183" s="29"/>
      <c r="J183" s="29"/>
      <c r="K183" s="29"/>
      <c r="L183" s="29"/>
      <c r="M183" s="29"/>
      <c r="N183" s="42"/>
      <c r="O183" s="42"/>
      <c r="P183" s="42"/>
      <c r="S183" s="1"/>
      <c r="T183" s="1"/>
      <c r="U183" s="1"/>
    </row>
    <row r="184" spans="1:21" s="3" customFormat="1">
      <c r="A184" s="1"/>
      <c r="B184" s="1"/>
      <c r="C184" s="1"/>
      <c r="D184" s="1"/>
      <c r="E184" s="1"/>
      <c r="F184" s="1"/>
      <c r="G184" s="1"/>
      <c r="H184" s="29"/>
      <c r="I184" s="29"/>
      <c r="J184" s="29"/>
      <c r="K184" s="29"/>
      <c r="L184" s="29"/>
      <c r="M184" s="29"/>
      <c r="N184" s="42"/>
      <c r="O184" s="42"/>
      <c r="P184" s="42"/>
      <c r="S184" s="1"/>
      <c r="T184" s="1"/>
      <c r="U184" s="1"/>
    </row>
    <row r="185" spans="1:21" s="3" customFormat="1">
      <c r="A185" s="1"/>
      <c r="B185" s="1"/>
      <c r="C185" s="1"/>
      <c r="D185" s="1"/>
      <c r="E185" s="1"/>
      <c r="F185" s="1"/>
      <c r="G185" s="1"/>
      <c r="H185" s="29"/>
      <c r="I185" s="29"/>
      <c r="J185" s="29"/>
      <c r="K185" s="29"/>
      <c r="L185" s="29"/>
      <c r="M185" s="29"/>
      <c r="N185" s="42"/>
      <c r="O185" s="42"/>
      <c r="P185" s="42"/>
      <c r="S185" s="1"/>
      <c r="T185" s="1"/>
      <c r="U185" s="1"/>
    </row>
    <row r="186" spans="1:21" s="3" customFormat="1">
      <c r="A186" s="1"/>
      <c r="B186" s="1"/>
      <c r="C186" s="1"/>
      <c r="D186" s="1"/>
      <c r="E186" s="1"/>
      <c r="F186" s="1"/>
      <c r="G186" s="1"/>
      <c r="H186" s="29"/>
      <c r="I186" s="29"/>
      <c r="J186" s="29"/>
      <c r="K186" s="29"/>
      <c r="L186" s="29"/>
      <c r="M186" s="29"/>
      <c r="N186" s="42"/>
      <c r="O186" s="42"/>
      <c r="P186" s="42"/>
      <c r="S186" s="1"/>
      <c r="T186" s="1"/>
      <c r="U186" s="1"/>
    </row>
    <row r="187" spans="1:21" s="3" customFormat="1">
      <c r="A187" s="1"/>
      <c r="B187" s="1"/>
      <c r="C187" s="1"/>
      <c r="D187" s="1"/>
      <c r="E187" s="1"/>
      <c r="F187" s="1"/>
      <c r="G187" s="1"/>
      <c r="H187" s="29"/>
      <c r="I187" s="29"/>
      <c r="J187" s="29"/>
      <c r="K187" s="29"/>
      <c r="L187" s="29"/>
      <c r="M187" s="29"/>
      <c r="N187" s="42"/>
      <c r="O187" s="42"/>
      <c r="P187" s="42"/>
      <c r="S187" s="1"/>
      <c r="T187" s="1"/>
      <c r="U187" s="1"/>
    </row>
    <row r="188" spans="1:21" s="3" customFormat="1">
      <c r="A188" s="1"/>
      <c r="B188" s="1"/>
      <c r="C188" s="1"/>
      <c r="D188" s="1"/>
      <c r="E188" s="1"/>
      <c r="F188" s="1"/>
      <c r="G188" s="1"/>
      <c r="H188" s="29"/>
      <c r="I188" s="29"/>
      <c r="J188" s="29"/>
      <c r="K188" s="29"/>
      <c r="L188" s="29"/>
      <c r="M188" s="29"/>
      <c r="N188" s="42"/>
      <c r="O188" s="42"/>
      <c r="P188" s="42"/>
      <c r="S188" s="1"/>
      <c r="T188" s="1"/>
      <c r="U188" s="1"/>
    </row>
    <row r="189" spans="1:21" s="3" customFormat="1">
      <c r="A189" s="1"/>
      <c r="B189" s="1"/>
      <c r="C189" s="1"/>
      <c r="D189" s="1"/>
      <c r="E189" s="1"/>
      <c r="F189" s="1"/>
      <c r="G189" s="1"/>
      <c r="H189" s="29"/>
      <c r="I189" s="29"/>
      <c r="J189" s="29"/>
      <c r="K189" s="29"/>
      <c r="L189" s="29"/>
      <c r="M189" s="29"/>
      <c r="N189" s="42"/>
      <c r="O189" s="42"/>
      <c r="P189" s="42"/>
      <c r="S189" s="1"/>
      <c r="T189" s="1"/>
      <c r="U189" s="1"/>
    </row>
    <row r="190" spans="1:21" s="3" customFormat="1">
      <c r="A190" s="1"/>
      <c r="B190" s="1"/>
      <c r="C190" s="1"/>
      <c r="D190" s="1"/>
      <c r="E190" s="1"/>
      <c r="F190" s="1"/>
      <c r="G190" s="1"/>
      <c r="H190" s="29"/>
      <c r="I190" s="29"/>
      <c r="J190" s="29"/>
      <c r="K190" s="29"/>
      <c r="L190" s="29"/>
      <c r="M190" s="29"/>
      <c r="N190" s="42"/>
      <c r="O190" s="42"/>
      <c r="P190" s="42"/>
      <c r="S190" s="1"/>
      <c r="T190" s="1"/>
      <c r="U190" s="1"/>
    </row>
    <row r="191" spans="1:21" s="3" customFormat="1">
      <c r="A191" s="1"/>
      <c r="B191" s="1"/>
      <c r="C191" s="1"/>
      <c r="D191" s="1"/>
      <c r="E191" s="1"/>
      <c r="F191" s="1"/>
      <c r="G191" s="1"/>
      <c r="H191" s="29"/>
      <c r="I191" s="29"/>
      <c r="J191" s="29"/>
      <c r="K191" s="29"/>
      <c r="L191" s="29"/>
      <c r="M191" s="29"/>
      <c r="N191" s="42"/>
      <c r="O191" s="42"/>
      <c r="P191" s="42"/>
      <c r="S191" s="1"/>
      <c r="T191" s="1"/>
      <c r="U191" s="1"/>
    </row>
    <row r="192" spans="1:21" s="3" customFormat="1">
      <c r="A192" s="1"/>
      <c r="B192" s="1"/>
      <c r="C192" s="1"/>
      <c r="D192" s="1"/>
      <c r="E192" s="1"/>
      <c r="F192" s="1"/>
      <c r="G192" s="1"/>
      <c r="H192" s="29"/>
      <c r="I192" s="29"/>
      <c r="J192" s="29"/>
      <c r="K192" s="29"/>
      <c r="L192" s="29"/>
      <c r="M192" s="29"/>
      <c r="N192" s="42"/>
      <c r="O192" s="42"/>
      <c r="P192" s="42"/>
      <c r="S192" s="1"/>
      <c r="T192" s="1"/>
      <c r="U192" s="1"/>
    </row>
    <row r="193" spans="1:21" s="3" customFormat="1">
      <c r="A193" s="1"/>
      <c r="B193" s="1"/>
      <c r="C193" s="1"/>
      <c r="D193" s="1"/>
      <c r="E193" s="1"/>
      <c r="F193" s="1"/>
      <c r="G193" s="1"/>
      <c r="H193" s="29"/>
      <c r="I193" s="29"/>
      <c r="J193" s="29"/>
      <c r="K193" s="29"/>
      <c r="L193" s="29"/>
      <c r="M193" s="29"/>
      <c r="N193" s="42"/>
      <c r="O193" s="42"/>
      <c r="P193" s="42"/>
      <c r="S193" s="1"/>
      <c r="T193" s="1"/>
      <c r="U193" s="1"/>
    </row>
    <row r="194" spans="1:21" s="3" customFormat="1">
      <c r="A194" s="1"/>
      <c r="B194" s="1"/>
      <c r="C194" s="1"/>
      <c r="D194" s="1"/>
      <c r="E194" s="1"/>
      <c r="F194" s="1"/>
      <c r="G194" s="1"/>
      <c r="H194" s="29"/>
      <c r="I194" s="29"/>
      <c r="J194" s="29"/>
      <c r="K194" s="29"/>
      <c r="L194" s="29"/>
      <c r="M194" s="29"/>
      <c r="N194" s="42"/>
      <c r="O194" s="42"/>
      <c r="P194" s="42"/>
      <c r="S194" s="1"/>
      <c r="T194" s="1"/>
      <c r="U194" s="1"/>
    </row>
    <row r="195" spans="1:21" s="3" customFormat="1">
      <c r="A195" s="1"/>
      <c r="B195" s="1"/>
      <c r="C195" s="1"/>
      <c r="D195" s="1"/>
      <c r="E195" s="1"/>
      <c r="F195" s="1"/>
      <c r="G195" s="1"/>
      <c r="H195" s="29"/>
      <c r="I195" s="29"/>
      <c r="J195" s="29"/>
      <c r="K195" s="29"/>
      <c r="L195" s="29"/>
      <c r="M195" s="29"/>
      <c r="N195" s="42"/>
      <c r="O195" s="42"/>
      <c r="P195" s="42"/>
      <c r="S195" s="1"/>
      <c r="T195" s="1"/>
      <c r="U195" s="1"/>
    </row>
    <row r="196" spans="1:21" s="3" customFormat="1">
      <c r="A196" s="1"/>
      <c r="B196" s="1"/>
      <c r="C196" s="1"/>
      <c r="D196" s="1"/>
      <c r="E196" s="1"/>
      <c r="F196" s="1"/>
      <c r="G196" s="1"/>
      <c r="H196" s="29"/>
      <c r="I196" s="29"/>
      <c r="J196" s="29"/>
      <c r="K196" s="29"/>
      <c r="L196" s="29"/>
      <c r="M196" s="29"/>
      <c r="N196" s="42"/>
      <c r="O196" s="42"/>
      <c r="P196" s="42"/>
      <c r="S196" s="1"/>
      <c r="T196" s="1"/>
      <c r="U196" s="1"/>
    </row>
    <row r="197" spans="1:21" s="3" customFormat="1">
      <c r="A197" s="1"/>
      <c r="B197" s="1"/>
      <c r="C197" s="1"/>
      <c r="D197" s="1"/>
      <c r="E197" s="1"/>
      <c r="F197" s="1"/>
      <c r="G197" s="1"/>
      <c r="H197" s="29"/>
      <c r="I197" s="29"/>
      <c r="J197" s="29"/>
      <c r="K197" s="29"/>
      <c r="L197" s="29"/>
      <c r="M197" s="29"/>
      <c r="N197" s="42"/>
      <c r="O197" s="42"/>
      <c r="P197" s="42"/>
      <c r="S197" s="1"/>
      <c r="T197" s="1"/>
      <c r="U197" s="1"/>
    </row>
    <row r="198" spans="1:21" s="3" customFormat="1">
      <c r="A198" s="1"/>
      <c r="B198" s="1"/>
      <c r="C198" s="1"/>
      <c r="D198" s="1"/>
      <c r="E198" s="1"/>
      <c r="F198" s="1"/>
      <c r="G198" s="1"/>
      <c r="H198" s="29"/>
      <c r="I198" s="29"/>
      <c r="J198" s="29"/>
      <c r="K198" s="29"/>
      <c r="L198" s="29"/>
      <c r="M198" s="29"/>
      <c r="N198" s="42"/>
      <c r="O198" s="42"/>
      <c r="P198" s="42"/>
      <c r="S198" s="1"/>
      <c r="T198" s="1"/>
      <c r="U198" s="1"/>
    </row>
    <row r="199" spans="1:21" s="3" customFormat="1">
      <c r="A199" s="1"/>
      <c r="B199" s="1"/>
      <c r="C199" s="1"/>
      <c r="D199" s="1"/>
      <c r="E199" s="1"/>
      <c r="F199" s="1"/>
      <c r="G199" s="1"/>
      <c r="H199" s="29"/>
      <c r="I199" s="29"/>
      <c r="J199" s="29"/>
      <c r="K199" s="29"/>
      <c r="L199" s="29"/>
      <c r="M199" s="29"/>
      <c r="N199" s="42"/>
      <c r="O199" s="42"/>
      <c r="P199" s="42"/>
      <c r="S199" s="1"/>
      <c r="T199" s="1"/>
      <c r="U199" s="1"/>
    </row>
    <row r="200" spans="1:21" s="3" customFormat="1">
      <c r="A200" s="1"/>
      <c r="B200" s="1"/>
      <c r="C200" s="1"/>
      <c r="D200" s="1"/>
      <c r="E200" s="1"/>
      <c r="F200" s="1"/>
      <c r="G200" s="1"/>
      <c r="H200" s="29"/>
      <c r="I200" s="29"/>
      <c r="J200" s="29"/>
      <c r="K200" s="29"/>
      <c r="L200" s="29"/>
      <c r="M200" s="29"/>
      <c r="N200" s="42"/>
      <c r="O200" s="42"/>
      <c r="P200" s="42"/>
      <c r="S200" s="1"/>
      <c r="T200" s="1"/>
      <c r="U200" s="1"/>
    </row>
    <row r="201" spans="1:21" s="3" customFormat="1">
      <c r="A201" s="1"/>
      <c r="B201" s="1"/>
      <c r="C201" s="1"/>
      <c r="D201" s="1"/>
      <c r="E201" s="1"/>
      <c r="F201" s="1"/>
      <c r="G201" s="1"/>
      <c r="H201" s="29"/>
      <c r="I201" s="29"/>
      <c r="J201" s="29"/>
      <c r="K201" s="29"/>
      <c r="L201" s="29"/>
      <c r="M201" s="29"/>
      <c r="N201" s="42"/>
      <c r="O201" s="42"/>
      <c r="P201" s="42"/>
      <c r="S201" s="1"/>
      <c r="T201" s="1"/>
      <c r="U201" s="1"/>
    </row>
    <row r="202" spans="1:21" s="3" customFormat="1">
      <c r="A202" s="1"/>
      <c r="B202" s="1"/>
      <c r="C202" s="1"/>
      <c r="D202" s="1"/>
      <c r="E202" s="1"/>
      <c r="F202" s="1"/>
      <c r="G202" s="1"/>
      <c r="H202" s="29"/>
      <c r="I202" s="29"/>
      <c r="J202" s="29"/>
      <c r="K202" s="29"/>
      <c r="L202" s="29"/>
      <c r="M202" s="29"/>
      <c r="N202" s="42"/>
      <c r="O202" s="42"/>
      <c r="P202" s="42"/>
      <c r="S202" s="1"/>
      <c r="T202" s="1"/>
      <c r="U202" s="1"/>
    </row>
    <row r="203" spans="1:21" s="3" customFormat="1">
      <c r="A203" s="1"/>
      <c r="B203" s="1"/>
      <c r="C203" s="1"/>
      <c r="D203" s="1"/>
      <c r="E203" s="1"/>
      <c r="F203" s="1"/>
      <c r="G203" s="1"/>
      <c r="H203" s="29"/>
      <c r="I203" s="29"/>
      <c r="J203" s="29"/>
      <c r="K203" s="29"/>
      <c r="L203" s="29"/>
      <c r="M203" s="29"/>
      <c r="N203" s="42"/>
      <c r="O203" s="42"/>
      <c r="P203" s="42"/>
      <c r="S203" s="1"/>
      <c r="T203" s="1"/>
      <c r="U203" s="1"/>
    </row>
    <row r="204" spans="1:21" s="3" customFormat="1">
      <c r="A204" s="1"/>
      <c r="B204" s="1"/>
      <c r="C204" s="1"/>
      <c r="D204" s="1"/>
      <c r="E204" s="1"/>
      <c r="F204" s="1"/>
      <c r="G204" s="1"/>
      <c r="H204" s="29"/>
      <c r="I204" s="29"/>
      <c r="J204" s="29"/>
      <c r="K204" s="29"/>
      <c r="L204" s="29"/>
      <c r="M204" s="29"/>
      <c r="N204" s="42"/>
      <c r="O204" s="42"/>
      <c r="P204" s="42"/>
      <c r="S204" s="1"/>
      <c r="T204" s="1"/>
      <c r="U204" s="1"/>
    </row>
    <row r="205" spans="1:21" s="3" customFormat="1">
      <c r="A205" s="1"/>
      <c r="B205" s="1"/>
      <c r="C205" s="1"/>
      <c r="D205" s="1"/>
      <c r="E205" s="1"/>
      <c r="F205" s="1"/>
      <c r="G205" s="1"/>
      <c r="H205" s="29"/>
      <c r="I205" s="29"/>
      <c r="J205" s="29"/>
      <c r="K205" s="29"/>
      <c r="L205" s="29"/>
      <c r="M205" s="29"/>
      <c r="N205" s="42"/>
      <c r="O205" s="42"/>
      <c r="P205" s="42"/>
      <c r="S205" s="1"/>
      <c r="T205" s="1"/>
      <c r="U205" s="1"/>
    </row>
    <row r="206" spans="1:21" s="3" customFormat="1">
      <c r="A206" s="1"/>
      <c r="B206" s="1"/>
      <c r="C206" s="1"/>
      <c r="D206" s="1"/>
      <c r="E206" s="1"/>
      <c r="F206" s="1"/>
      <c r="G206" s="1"/>
      <c r="H206" s="29"/>
      <c r="I206" s="29"/>
      <c r="J206" s="29"/>
      <c r="K206" s="29"/>
      <c r="L206" s="29"/>
      <c r="M206" s="29"/>
      <c r="N206" s="42"/>
      <c r="O206" s="42"/>
      <c r="P206" s="42"/>
      <c r="S206" s="1"/>
      <c r="T206" s="1"/>
      <c r="U206" s="1"/>
    </row>
    <row r="207" spans="1:21" s="3" customFormat="1">
      <c r="A207" s="1"/>
      <c r="B207" s="1"/>
      <c r="C207" s="1"/>
      <c r="D207" s="1"/>
      <c r="E207" s="1"/>
      <c r="F207" s="1"/>
      <c r="G207" s="1"/>
      <c r="H207" s="29"/>
      <c r="I207" s="29"/>
      <c r="J207" s="29"/>
      <c r="K207" s="29"/>
      <c r="L207" s="29"/>
      <c r="M207" s="29"/>
      <c r="N207" s="42"/>
      <c r="O207" s="42"/>
      <c r="P207" s="42"/>
      <c r="S207" s="1"/>
      <c r="T207" s="1"/>
      <c r="U207" s="1"/>
    </row>
    <row r="208" spans="1:21" s="3" customFormat="1">
      <c r="A208" s="1"/>
      <c r="B208" s="1"/>
      <c r="C208" s="1"/>
      <c r="D208" s="1"/>
      <c r="E208" s="1"/>
      <c r="F208" s="1"/>
      <c r="G208" s="1"/>
      <c r="H208" s="29"/>
      <c r="I208" s="29"/>
      <c r="J208" s="29"/>
      <c r="K208" s="29"/>
      <c r="L208" s="29"/>
      <c r="M208" s="29"/>
      <c r="N208" s="42"/>
      <c r="O208" s="42"/>
      <c r="P208" s="42"/>
      <c r="S208" s="1"/>
      <c r="T208" s="1"/>
      <c r="U208" s="1"/>
    </row>
    <row r="209" spans="1:30" s="3" customFormat="1">
      <c r="A209" s="1"/>
      <c r="B209" s="1"/>
      <c r="C209" s="1"/>
      <c r="D209" s="1"/>
      <c r="E209" s="1"/>
      <c r="F209" s="1"/>
      <c r="G209" s="1"/>
      <c r="H209" s="29"/>
      <c r="I209" s="29"/>
      <c r="J209" s="29"/>
      <c r="K209" s="29"/>
      <c r="L209" s="29"/>
      <c r="M209" s="29"/>
      <c r="N209" s="42"/>
      <c r="O209" s="42"/>
      <c r="P209" s="42"/>
      <c r="S209" s="1"/>
      <c r="T209" s="1"/>
      <c r="U209" s="1"/>
    </row>
    <row r="210" spans="1:30" s="3" customFormat="1">
      <c r="A210" s="1"/>
      <c r="B210" s="1"/>
      <c r="C210" s="1"/>
      <c r="D210" s="1"/>
      <c r="E210" s="1"/>
      <c r="F210" s="1"/>
      <c r="G210" s="1"/>
      <c r="H210" s="29"/>
      <c r="I210" s="29"/>
      <c r="J210" s="29"/>
      <c r="K210" s="29"/>
      <c r="L210" s="29"/>
      <c r="M210" s="29"/>
      <c r="N210" s="42"/>
      <c r="O210" s="42"/>
      <c r="P210" s="42"/>
      <c r="S210" s="1"/>
      <c r="T210" s="1"/>
      <c r="U210" s="1"/>
    </row>
    <row r="211" spans="1:30" s="3" customFormat="1">
      <c r="A211" s="1"/>
      <c r="B211" s="1"/>
      <c r="C211" s="1"/>
      <c r="D211" s="1"/>
      <c r="E211" s="1"/>
      <c r="F211" s="1"/>
      <c r="G211" s="1"/>
      <c r="H211" s="29"/>
      <c r="I211" s="29"/>
      <c r="J211" s="29"/>
      <c r="K211" s="29"/>
      <c r="L211" s="29"/>
      <c r="M211" s="29"/>
      <c r="N211" s="42"/>
      <c r="O211" s="42"/>
      <c r="P211" s="42"/>
      <c r="S211" s="1"/>
      <c r="T211" s="1"/>
      <c r="U211" s="1"/>
    </row>
    <row r="212" spans="1:30" s="3" customFormat="1">
      <c r="A212" s="1"/>
      <c r="B212" s="1"/>
      <c r="C212" s="1"/>
      <c r="D212" s="1"/>
      <c r="E212" s="1"/>
      <c r="F212" s="1"/>
      <c r="G212" s="1"/>
      <c r="H212" s="29"/>
      <c r="I212" s="29"/>
      <c r="J212" s="29"/>
      <c r="K212" s="29"/>
      <c r="L212" s="29"/>
      <c r="M212" s="29"/>
      <c r="N212" s="42"/>
      <c r="O212" s="42"/>
      <c r="P212" s="42"/>
      <c r="S212" s="1"/>
      <c r="T212" s="1"/>
      <c r="U212" s="1"/>
    </row>
    <row r="213" spans="1:30" s="3" customFormat="1">
      <c r="A213" s="1"/>
      <c r="B213" s="1"/>
      <c r="C213" s="1"/>
      <c r="D213" s="1"/>
      <c r="E213" s="1"/>
      <c r="F213" s="1"/>
      <c r="G213" s="1"/>
      <c r="H213" s="29"/>
      <c r="I213" s="29"/>
      <c r="J213" s="29"/>
      <c r="K213" s="29"/>
      <c r="L213" s="29"/>
      <c r="M213" s="29"/>
      <c r="N213" s="42"/>
      <c r="O213" s="42"/>
      <c r="P213" s="42"/>
      <c r="S213" s="1"/>
      <c r="T213" s="1"/>
      <c r="U213" s="1"/>
    </row>
    <row r="214" spans="1:30" s="3" customFormat="1">
      <c r="A214" s="1"/>
      <c r="B214" s="1"/>
      <c r="C214" s="1"/>
      <c r="D214" s="1"/>
      <c r="E214" s="1"/>
      <c r="F214" s="1"/>
      <c r="G214" s="1"/>
      <c r="H214" s="29"/>
      <c r="I214" s="29"/>
      <c r="J214" s="29"/>
      <c r="K214" s="29"/>
      <c r="L214" s="29"/>
      <c r="M214" s="29"/>
      <c r="N214" s="42"/>
      <c r="O214" s="42"/>
      <c r="P214" s="42"/>
      <c r="S214" s="1"/>
      <c r="T214" s="1"/>
      <c r="U214" s="1"/>
    </row>
    <row r="215" spans="1:30" s="3" customFormat="1">
      <c r="A215" s="1"/>
      <c r="B215" s="1"/>
      <c r="C215" s="1"/>
      <c r="D215" s="1"/>
      <c r="E215" s="1"/>
      <c r="F215" s="1"/>
      <c r="G215" s="1"/>
      <c r="H215" s="29"/>
      <c r="I215" s="29"/>
      <c r="J215" s="29"/>
      <c r="K215" s="29"/>
      <c r="L215" s="29"/>
      <c r="M215" s="29"/>
      <c r="N215" s="42"/>
      <c r="O215" s="42"/>
      <c r="P215" s="42"/>
      <c r="S215" s="1"/>
      <c r="T215" s="1"/>
      <c r="U215" s="1"/>
    </row>
    <row r="216" spans="1:30" s="3" customFormat="1">
      <c r="A216" s="1"/>
      <c r="B216" s="1"/>
      <c r="C216" s="1"/>
      <c r="D216" s="1"/>
      <c r="E216" s="1"/>
      <c r="F216" s="1"/>
      <c r="G216" s="1"/>
      <c r="H216" s="29"/>
      <c r="I216" s="29"/>
      <c r="J216" s="29"/>
      <c r="K216" s="29"/>
      <c r="L216" s="29"/>
      <c r="M216" s="29"/>
      <c r="N216" s="42"/>
      <c r="O216" s="42"/>
      <c r="P216" s="42"/>
      <c r="S216" s="1"/>
      <c r="T216" s="1"/>
      <c r="U216" s="1"/>
    </row>
    <row r="217" spans="1:30" s="3" customFormat="1">
      <c r="A217" s="1"/>
      <c r="B217" s="1"/>
      <c r="C217" s="1"/>
      <c r="D217" s="1"/>
      <c r="E217" s="1"/>
      <c r="F217" s="1"/>
      <c r="G217" s="1"/>
      <c r="H217" s="29"/>
      <c r="I217" s="29"/>
      <c r="J217" s="29"/>
      <c r="K217" s="29"/>
      <c r="L217" s="29"/>
      <c r="M217" s="29"/>
      <c r="N217" s="42"/>
      <c r="O217" s="42"/>
      <c r="P217" s="42"/>
      <c r="S217" s="1"/>
      <c r="T217" s="1"/>
      <c r="U217" s="1"/>
    </row>
    <row r="218" spans="1:30" s="3" customFormat="1">
      <c r="A218" s="1"/>
      <c r="B218" s="1"/>
      <c r="C218" s="1"/>
      <c r="D218" s="1"/>
      <c r="E218" s="1"/>
      <c r="F218" s="1"/>
      <c r="G218" s="1"/>
      <c r="H218" s="29"/>
      <c r="I218" s="29"/>
      <c r="J218" s="29"/>
      <c r="K218" s="29"/>
      <c r="L218" s="29"/>
      <c r="M218" s="29"/>
      <c r="N218" s="42"/>
      <c r="O218" s="42"/>
      <c r="P218" s="42"/>
      <c r="S218" s="1"/>
      <c r="T218" s="1"/>
      <c r="U218" s="1"/>
    </row>
    <row r="219" spans="1:30" s="3" customFormat="1">
      <c r="A219" s="1"/>
      <c r="B219" s="1"/>
      <c r="C219" s="1"/>
      <c r="D219" s="1"/>
      <c r="E219" s="1"/>
      <c r="F219" s="1"/>
      <c r="G219" s="1"/>
      <c r="H219" s="29"/>
      <c r="I219" s="29"/>
      <c r="J219" s="29"/>
      <c r="K219" s="29"/>
      <c r="L219" s="29"/>
      <c r="M219" s="29"/>
      <c r="N219" s="42"/>
      <c r="O219" s="42"/>
      <c r="P219" s="42"/>
      <c r="S219" s="1"/>
      <c r="T219" s="1"/>
      <c r="U219" s="1"/>
    </row>
    <row r="220" spans="1:30" s="3" customFormat="1">
      <c r="A220" s="1"/>
      <c r="B220" s="1"/>
      <c r="C220" s="1"/>
      <c r="D220" s="1"/>
      <c r="E220" s="1"/>
      <c r="F220" s="1"/>
      <c r="G220" s="1"/>
      <c r="H220" s="29"/>
      <c r="I220" s="29"/>
      <c r="J220" s="29"/>
      <c r="K220" s="29"/>
      <c r="L220" s="29"/>
      <c r="M220" s="29"/>
      <c r="N220" s="42"/>
      <c r="O220" s="42"/>
      <c r="P220" s="42"/>
      <c r="S220" s="1"/>
      <c r="T220" s="1"/>
      <c r="U220" s="1"/>
    </row>
    <row r="221" spans="1:30" s="3" customFormat="1">
      <c r="A221" s="1"/>
      <c r="B221" s="1"/>
      <c r="C221" s="1"/>
      <c r="D221" s="1"/>
      <c r="E221" s="1"/>
      <c r="F221" s="1"/>
      <c r="G221" s="1"/>
      <c r="H221" s="29"/>
      <c r="I221" s="29"/>
      <c r="J221" s="29"/>
      <c r="K221" s="29"/>
      <c r="L221" s="29"/>
      <c r="M221" s="29"/>
      <c r="N221" s="42"/>
      <c r="O221" s="42"/>
      <c r="P221" s="42"/>
      <c r="S221" s="1"/>
      <c r="T221" s="1"/>
      <c r="U221" s="1"/>
      <c r="AD221" s="1"/>
    </row>
    <row r="222" spans="1:30" s="3" customFormat="1">
      <c r="A222" s="1"/>
      <c r="B222" s="1"/>
      <c r="C222" s="1"/>
      <c r="D222" s="1"/>
      <c r="E222" s="1"/>
      <c r="F222" s="1"/>
      <c r="G222" s="1"/>
      <c r="H222" s="29"/>
      <c r="I222" s="29"/>
      <c r="J222" s="29"/>
      <c r="K222" s="29"/>
      <c r="L222" s="29"/>
      <c r="M222" s="29"/>
      <c r="N222" s="42"/>
      <c r="O222" s="42"/>
      <c r="P222" s="42"/>
      <c r="S222" s="1"/>
      <c r="T222" s="1"/>
      <c r="U222" s="1"/>
      <c r="AD222" s="1"/>
    </row>
    <row r="223" spans="1:30" s="3" customFormat="1">
      <c r="A223" s="1"/>
      <c r="B223" s="1"/>
      <c r="C223" s="1"/>
      <c r="D223" s="1"/>
      <c r="E223" s="1"/>
      <c r="F223" s="1"/>
      <c r="G223" s="1"/>
      <c r="H223" s="29"/>
      <c r="I223" s="29"/>
      <c r="J223" s="29"/>
      <c r="K223" s="29"/>
      <c r="L223" s="29"/>
      <c r="M223" s="29"/>
      <c r="N223" s="42"/>
      <c r="O223" s="42"/>
      <c r="P223" s="42"/>
      <c r="S223" s="1"/>
      <c r="T223" s="1"/>
      <c r="U223" s="1"/>
      <c r="AD223" s="1"/>
    </row>
    <row r="224" spans="1:30" s="3" customFormat="1">
      <c r="A224" s="1"/>
      <c r="B224" s="1"/>
      <c r="C224" s="1"/>
      <c r="D224" s="1"/>
      <c r="E224" s="1"/>
      <c r="F224" s="1"/>
      <c r="G224" s="1"/>
      <c r="H224" s="29"/>
      <c r="I224" s="29"/>
      <c r="J224" s="29"/>
      <c r="K224" s="29"/>
      <c r="L224" s="29"/>
      <c r="M224" s="29"/>
      <c r="N224" s="42"/>
      <c r="O224" s="42"/>
      <c r="P224" s="42"/>
      <c r="S224" s="1"/>
      <c r="T224" s="1"/>
      <c r="U224" s="1"/>
      <c r="AD224" s="1"/>
    </row>
    <row r="225" spans="1:30" s="3" customFormat="1">
      <c r="A225" s="1"/>
      <c r="B225" s="1"/>
      <c r="C225" s="1"/>
      <c r="D225" s="1"/>
      <c r="E225" s="1"/>
      <c r="F225" s="1"/>
      <c r="G225" s="1"/>
      <c r="H225" s="29"/>
      <c r="I225" s="29"/>
      <c r="J225" s="29"/>
      <c r="K225" s="29"/>
      <c r="L225" s="29"/>
      <c r="M225" s="29"/>
      <c r="N225" s="42"/>
      <c r="O225" s="42"/>
      <c r="P225" s="42"/>
      <c r="S225" s="1"/>
      <c r="T225" s="1"/>
      <c r="U225" s="1"/>
      <c r="AD225" s="1"/>
    </row>
    <row r="226" spans="1:30" s="3" customFormat="1">
      <c r="A226" s="1"/>
      <c r="B226" s="1"/>
      <c r="C226" s="1"/>
      <c r="D226" s="1"/>
      <c r="E226" s="1"/>
      <c r="F226" s="1"/>
      <c r="G226" s="1"/>
      <c r="H226" s="29"/>
      <c r="I226" s="29"/>
      <c r="J226" s="29"/>
      <c r="K226" s="29"/>
      <c r="L226" s="29"/>
      <c r="M226" s="29"/>
      <c r="N226" s="42"/>
      <c r="O226" s="42"/>
      <c r="P226" s="42"/>
      <c r="S226" s="1"/>
      <c r="T226" s="1"/>
      <c r="U226" s="1"/>
      <c r="AD226" s="1"/>
    </row>
    <row r="227" spans="1:30" s="3" customFormat="1">
      <c r="A227" s="1"/>
      <c r="B227" s="1"/>
      <c r="C227" s="1"/>
      <c r="D227" s="1"/>
      <c r="E227" s="1"/>
      <c r="F227" s="1"/>
      <c r="G227" s="1"/>
      <c r="H227" s="1"/>
      <c r="I227" s="1"/>
      <c r="J227" s="1"/>
      <c r="K227" s="29"/>
      <c r="L227" s="1"/>
      <c r="M227" s="29"/>
      <c r="N227" s="2"/>
      <c r="O227" s="2"/>
      <c r="P227" s="2"/>
      <c r="S227" s="1"/>
      <c r="T227" s="1"/>
      <c r="U227" s="1"/>
      <c r="AD227" s="1"/>
    </row>
  </sheetData>
  <autoFilter ref="A5:U33">
    <sortState ref="A7:W336">
      <sortCondition ref="U5:U336"/>
    </sortState>
  </autoFilter>
  <dataConsolidate link="1"/>
  <mergeCells count="22">
    <mergeCell ref="B2:C2"/>
    <mergeCell ref="D2:F2"/>
    <mergeCell ref="K2:L2"/>
    <mergeCell ref="O2:P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honeticPr fontId="2"/>
  <dataValidations count="5">
    <dataValidation type="list" allowBlank="1" showDropDown="0" showInputMessage="1" showErrorMessage="1" sqref="L6:L32">
      <formula1>$L$39:$L$40</formula1>
    </dataValidation>
    <dataValidation type="list" allowBlank="0" showDropDown="0" showInputMessage="1" showErrorMessage="1" sqref="K6:K32">
      <formula1>INDIRECT(J6)</formula1>
    </dataValidation>
    <dataValidation type="list" allowBlank="1" showDropDown="0" showInputMessage="1" showErrorMessage="1" sqref="B6:B32">
      <formula1>$AC$2:$AC$3</formula1>
    </dataValidation>
    <dataValidation type="list" allowBlank="1" showDropDown="0" showInputMessage="1" showErrorMessage="1" sqref="J6 J8:J32">
      <formula1>#REF!</formula1>
    </dataValidation>
    <dataValidation type="list" allowBlank="1" showDropDown="0" showInputMessage="1" showErrorMessage="1" sqref="J6:J8">
      <formula1>#REF!</formula1>
    </dataValidation>
  </dataValidations>
  <pageMargins left="0.51181102362204722" right="0.51181102362204722" top="0.94488188976377963" bottom="0.35433070866141736" header="0.31496062992125984" footer="0.31496062992125984"/>
  <pageSetup paperSize="9" scale="3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別紙２（介護施設等整備事業交付金）</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智子</dc:creator>
  <cp:lastModifiedBy>鈴木　智子</cp:lastModifiedBy>
  <dcterms:created xsi:type="dcterms:W3CDTF">2023-08-18T00:20:46Z</dcterms:created>
  <dcterms:modified xsi:type="dcterms:W3CDTF">2023-08-18T00:20:46Z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2023-08-18T00:20:46Z</vt:filetime>
  </property>
</Properties>
</file>