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00" windowHeight="8160"/>
  </bookViews>
  <sheets>
    <sheet name="別紙２（介護施設等整備事業交付金）" sheetId="2" r:id="rId1"/>
  </sheets>
  <externalReferences>
    <externalReference r:id="rId2"/>
  </externalReferences>
  <definedNames>
    <definedName name="_xlnm._FilterDatabase" localSheetId="0" hidden="1">'別紙２（介護施設等整備事業交付金）'!$A$5:$U$33</definedName>
    <definedName name="_xlnm.Print_Area" localSheetId="0">'別紙２（介護施設等整備事業交付金）'!$A$1:$R$32</definedName>
  </definedNames>
  <calcPr calcId="191029" iterate="1" iterateCount="1" iterateDelta="1.e-004"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<sst xmlns="http://schemas.openxmlformats.org/spreadsheetml/2006/main" xmlns:r="http://schemas.openxmlformats.org/officeDocument/2006/relationships" count="64" uniqueCount="64">
  <si>
    <t>令和６年度　介護施設等整備事業補助金交付金補助対象施設の整備計画調査</t>
    <rPh sb="0" eb="1">
      <t>レイ</t>
    </rPh>
    <rPh sb="1" eb="2">
      <t>ワ</t>
    </rPh>
    <rPh sb="3" eb="5">
      <t>ネンド</t>
    </rPh>
    <rPh sb="6" eb="8">
      <t>カイゴ</t>
    </rPh>
    <rPh sb="8" eb="10">
      <t>シセツ</t>
    </rPh>
    <rPh sb="10" eb="11">
      <t>トウ</t>
    </rPh>
    <rPh sb="11" eb="13">
      <t>セイビ</t>
    </rPh>
    <rPh sb="13" eb="15">
      <t>ジギョウ</t>
    </rPh>
    <rPh sb="15" eb="18">
      <t>ホジョキン</t>
    </rPh>
    <rPh sb="18" eb="21">
      <t>コウフキン</t>
    </rPh>
    <rPh sb="21" eb="23">
      <t>ホジョ</t>
    </rPh>
    <rPh sb="23" eb="25">
      <t>タイショウ</t>
    </rPh>
    <rPh sb="25" eb="27">
      <t>シセツ</t>
    </rPh>
    <rPh sb="28" eb="30">
      <t>セイビ</t>
    </rPh>
    <rPh sb="30" eb="32">
      <t>ケイカク</t>
    </rPh>
    <rPh sb="32" eb="34">
      <t>チョウサ</t>
    </rPh>
    <phoneticPr fontId="2"/>
  </si>
  <si>
    <t>施設６</t>
    <rPh sb="0" eb="2">
      <t>シセツ</t>
    </rPh>
    <phoneticPr fontId="2"/>
  </si>
  <si>
    <t>施設１９</t>
    <rPh sb="0" eb="2">
      <t>シセツ</t>
    </rPh>
    <phoneticPr fontId="2"/>
  </si>
  <si>
    <t>施設５</t>
    <rPh sb="0" eb="2">
      <t>シセツ</t>
    </rPh>
    <phoneticPr fontId="2"/>
  </si>
  <si>
    <t>施設１</t>
    <rPh sb="0" eb="2">
      <t>シセツ</t>
    </rPh>
    <phoneticPr fontId="2"/>
  </si>
  <si>
    <t>記入例</t>
    <rPh sb="0" eb="2">
      <t>キニュウ</t>
    </rPh>
    <rPh sb="2" eb="3">
      <t>レイ</t>
    </rPh>
    <phoneticPr fontId="2"/>
  </si>
  <si>
    <t>施設２</t>
    <rPh sb="0" eb="2">
      <t>シセツ</t>
    </rPh>
    <phoneticPr fontId="2"/>
  </si>
  <si>
    <t>施設４</t>
    <rPh sb="0" eb="2">
      <t>シセツ</t>
    </rPh>
    <phoneticPr fontId="2"/>
  </si>
  <si>
    <t>件数</t>
    <rPh sb="0" eb="2">
      <t>ケンスウ</t>
    </rPh>
    <phoneticPr fontId="2"/>
  </si>
  <si>
    <t>第２</t>
    <rPh sb="0" eb="1">
      <t>ダイ</t>
    </rPh>
    <phoneticPr fontId="2"/>
  </si>
  <si>
    <t>施設１１</t>
    <rPh sb="0" eb="2">
      <t>シセツ</t>
    </rPh>
    <phoneticPr fontId="2"/>
  </si>
  <si>
    <t>施設３</t>
    <rPh sb="0" eb="2">
      <t>シセツ</t>
    </rPh>
    <phoneticPr fontId="2"/>
  </si>
  <si>
    <t>ー</t>
  </si>
  <si>
    <t>補助金
交付金
区分</t>
    <rPh sb="0" eb="3">
      <t>ホジョキン</t>
    </rPh>
    <rPh sb="4" eb="7">
      <t>コウフキン</t>
    </rPh>
    <rPh sb="8" eb="10">
      <t>クブン</t>
    </rPh>
    <phoneticPr fontId="2"/>
  </si>
  <si>
    <t>施設７</t>
    <rPh sb="0" eb="2">
      <t>シセツ</t>
    </rPh>
    <phoneticPr fontId="2"/>
  </si>
  <si>
    <t>施設１７</t>
    <rPh sb="0" eb="2">
      <t>シセツ</t>
    </rPh>
    <phoneticPr fontId="2"/>
  </si>
  <si>
    <t>施設８</t>
    <rPh sb="0" eb="2">
      <t>シセツ</t>
    </rPh>
    <phoneticPr fontId="2"/>
  </si>
  <si>
    <t>施設１５</t>
    <rPh sb="0" eb="2">
      <t>シセツ</t>
    </rPh>
    <phoneticPr fontId="2"/>
  </si>
  <si>
    <t>施設９</t>
    <rPh sb="0" eb="2">
      <t>シセツ</t>
    </rPh>
    <phoneticPr fontId="2"/>
  </si>
  <si>
    <t>選定審査
実施時期</t>
    <rPh sb="5" eb="7">
      <t>ジッシ</t>
    </rPh>
    <rPh sb="7" eb="9">
      <t>ジキ</t>
    </rPh>
    <phoneticPr fontId="2"/>
  </si>
  <si>
    <t>施設１０</t>
    <rPh sb="0" eb="2">
      <t>シセツ</t>
    </rPh>
    <phoneticPr fontId="2"/>
  </si>
  <si>
    <t>施設１２</t>
    <rPh sb="0" eb="2">
      <t>シセツ</t>
    </rPh>
    <phoneticPr fontId="2"/>
  </si>
  <si>
    <t>施設１３</t>
    <rPh sb="0" eb="2">
      <t>シセツ</t>
    </rPh>
    <phoneticPr fontId="2"/>
  </si>
  <si>
    <t>施設１４</t>
    <rPh sb="0" eb="2">
      <t>シセツ</t>
    </rPh>
    <phoneticPr fontId="2"/>
  </si>
  <si>
    <t>施設１６</t>
    <rPh sb="0" eb="2">
      <t>シセツ</t>
    </rPh>
    <phoneticPr fontId="2"/>
  </si>
  <si>
    <t>施設１８</t>
    <rPh sb="0" eb="2">
      <t>シセツ</t>
    </rPh>
    <phoneticPr fontId="2"/>
  </si>
  <si>
    <t>施設２０</t>
    <rPh sb="0" eb="2">
      <t>シセツ</t>
    </rPh>
    <phoneticPr fontId="2"/>
  </si>
  <si>
    <t>施設名</t>
    <rPh sb="0" eb="2">
      <t>シセツ</t>
    </rPh>
    <rPh sb="2" eb="3">
      <t>メイ</t>
    </rPh>
    <phoneticPr fontId="2"/>
  </si>
  <si>
    <t>施設２１</t>
    <rPh sb="0" eb="2">
      <t>シセツ</t>
    </rPh>
    <phoneticPr fontId="2"/>
  </si>
  <si>
    <t>施設２２</t>
    <rPh sb="0" eb="2">
      <t>シセツ</t>
    </rPh>
    <phoneticPr fontId="2"/>
  </si>
  <si>
    <t>市町村名</t>
  </si>
  <si>
    <t>施設２３</t>
    <rPh sb="0" eb="2">
      <t>シセツ</t>
    </rPh>
    <phoneticPr fontId="2"/>
  </si>
  <si>
    <t>施設２４</t>
    <rPh sb="0" eb="2">
      <t>シセツ</t>
    </rPh>
    <phoneticPr fontId="2"/>
  </si>
  <si>
    <t>施設２５</t>
    <rPh sb="0" eb="2">
      <t>シセツ</t>
    </rPh>
    <phoneticPr fontId="2"/>
  </si>
  <si>
    <t>施設２６</t>
    <rPh sb="0" eb="2">
      <t>シセツ</t>
    </rPh>
    <phoneticPr fontId="2"/>
  </si>
  <si>
    <t>補助金</t>
    <rPh sb="0" eb="3">
      <t>ホジョキン</t>
    </rPh>
    <phoneticPr fontId="2"/>
  </si>
  <si>
    <t>単価</t>
    <rPh sb="0" eb="2">
      <t>タンカ</t>
    </rPh>
    <phoneticPr fontId="2"/>
  </si>
  <si>
    <t>◆◆</t>
  </si>
  <si>
    <t>市町村名</t>
    <rPh sb="0" eb="3">
      <t>シチョウソン</t>
    </rPh>
    <rPh sb="3" eb="4">
      <t>メイ</t>
    </rPh>
    <phoneticPr fontId="2"/>
  </si>
  <si>
    <t>〇〇市</t>
    <rPh sb="2" eb="3">
      <t>シ</t>
    </rPh>
    <phoneticPr fontId="2"/>
  </si>
  <si>
    <t>介護保険事業計画・老人福祉計画との整合性</t>
    <rPh sb="0" eb="2">
      <t>カイゴ</t>
    </rPh>
    <rPh sb="2" eb="4">
      <t>ホケン</t>
    </rPh>
    <rPh sb="4" eb="6">
      <t>ジギョウ</t>
    </rPh>
    <rPh sb="6" eb="8">
      <t>ケイカク</t>
    </rPh>
    <rPh sb="9" eb="11">
      <t>ロウジン</t>
    </rPh>
    <rPh sb="11" eb="13">
      <t>フクシ</t>
    </rPh>
    <rPh sb="13" eb="15">
      <t>ケイカク</t>
    </rPh>
    <rPh sb="17" eb="20">
      <t>セイゴウセイ</t>
    </rPh>
    <phoneticPr fontId="2"/>
  </si>
  <si>
    <t>整備対象施設種別</t>
    <rPh sb="0" eb="2">
      <t>セイビ</t>
    </rPh>
    <rPh sb="2" eb="4">
      <t>タイショウ</t>
    </rPh>
    <rPh sb="7" eb="8">
      <t>ベツ</t>
    </rPh>
    <phoneticPr fontId="2"/>
  </si>
  <si>
    <t>法人名</t>
    <rPh sb="0" eb="2">
      <t>ホウジン</t>
    </rPh>
    <rPh sb="2" eb="3">
      <t>メイ</t>
    </rPh>
    <phoneticPr fontId="2"/>
  </si>
  <si>
    <t>日常生活圏域名</t>
    <rPh sb="0" eb="2">
      <t>ニチジョウ</t>
    </rPh>
    <rPh sb="2" eb="4">
      <t>セイカツ</t>
    </rPh>
    <rPh sb="4" eb="6">
      <t>ケンイキ</t>
    </rPh>
    <rPh sb="6" eb="7">
      <t>メイ</t>
    </rPh>
    <phoneticPr fontId="2"/>
  </si>
  <si>
    <t>医療社団法人法人××会</t>
    <rPh sb="0" eb="2">
      <t>イリョウ</t>
    </rPh>
    <rPh sb="2" eb="4">
      <t>シャダン</t>
    </rPh>
    <rPh sb="4" eb="6">
      <t>ホウジン</t>
    </rPh>
    <rPh sb="6" eb="8">
      <t>ホウジン</t>
    </rPh>
    <rPh sb="10" eb="11">
      <t>カイ</t>
    </rPh>
    <phoneticPr fontId="2"/>
  </si>
  <si>
    <t>交付金</t>
    <rPh sb="0" eb="3">
      <t>コウフキン</t>
    </rPh>
    <phoneticPr fontId="2"/>
  </si>
  <si>
    <t>公募
時期</t>
    <rPh sb="0" eb="2">
      <t>コウボ</t>
    </rPh>
    <rPh sb="3" eb="5">
      <t>ジキ</t>
    </rPh>
    <phoneticPr fontId="2"/>
  </si>
  <si>
    <t>開設
予定時期</t>
    <rPh sb="0" eb="2">
      <t>カイセツ</t>
    </rPh>
    <rPh sb="3" eb="5">
      <t>ヨテイ</t>
    </rPh>
    <rPh sb="5" eb="7">
      <t>ジキ</t>
    </rPh>
    <phoneticPr fontId="2"/>
  </si>
  <si>
    <t>備考欄　　　　　　　　　　　　　　　　　　　　　　　　　　　　　　　　　　　　　　　　　　　　　　　　　　　　　　　　　　　　　　　　　　　　　　　　　　　　　　　　　　　　　　　　　　　　　　　　　　　　　　　　　　　　　　　　　　　　　　　　　　　　　　　　　　　　　　　　　　　　　　　　　　　　　　　　　　　　　　　　　　　　　　　　　　　　　　　　　　　　　　　　　　　　　　　　　　</t>
    <rPh sb="0" eb="2">
      <t>ビコウ</t>
    </rPh>
    <rPh sb="2" eb="3">
      <t>ラン</t>
    </rPh>
    <phoneticPr fontId="2"/>
  </si>
  <si>
    <t>事業内容</t>
    <rPh sb="0" eb="2">
      <t>ジギョウ</t>
    </rPh>
    <rPh sb="2" eb="4">
      <t>ナイヨウ</t>
    </rPh>
    <phoneticPr fontId="2"/>
  </si>
  <si>
    <t>⑦_①既存の特別養護老人ホーム等のユニット化改修支援_多床室→ユニット</t>
  </si>
  <si>
    <t>大規模（広域型等）</t>
    <rPh sb="0" eb="3">
      <t>ダイキボ</t>
    </rPh>
    <rPh sb="4" eb="6">
      <t>コウイキ</t>
    </rPh>
    <rPh sb="6" eb="7">
      <t>ガタ</t>
    </rPh>
    <rPh sb="7" eb="8">
      <t>トウ</t>
    </rPh>
    <phoneticPr fontId="2"/>
  </si>
  <si>
    <t>転換整備（定員30人以上）</t>
    <rPh sb="0" eb="2">
      <t>テンカン</t>
    </rPh>
    <rPh sb="2" eb="4">
      <t>セイビ</t>
    </rPh>
    <rPh sb="5" eb="7">
      <t>テイイン</t>
    </rPh>
    <rPh sb="9" eb="10">
      <t>ニン</t>
    </rPh>
    <rPh sb="10" eb="12">
      <t>イジョウ</t>
    </rPh>
    <phoneticPr fontId="12"/>
  </si>
  <si>
    <t>基準単位数の合計</t>
    <rPh sb="0" eb="2">
      <t>キジュン</t>
    </rPh>
    <rPh sb="2" eb="5">
      <t>タンイスウ</t>
    </rPh>
    <rPh sb="6" eb="8">
      <t>ゴウケイ</t>
    </rPh>
    <phoneticPr fontId="2"/>
  </si>
  <si>
    <t>整備対象の
大規模／
小規模の別</t>
    <rPh sb="0" eb="2">
      <t>セイビ</t>
    </rPh>
    <rPh sb="2" eb="4">
      <t>タイショウ</t>
    </rPh>
    <rPh sb="6" eb="9">
      <t>ダイキボ</t>
    </rPh>
    <rPh sb="11" eb="14">
      <t>ショウキボ</t>
    </rPh>
    <rPh sb="15" eb="16">
      <t>ベツ</t>
    </rPh>
    <phoneticPr fontId="2"/>
  </si>
  <si>
    <t>小規模（地密型等）</t>
    <rPh sb="0" eb="3">
      <t>ショウキボ</t>
    </rPh>
    <rPh sb="4" eb="5">
      <t>チ</t>
    </rPh>
    <rPh sb="5" eb="6">
      <t>ミツ</t>
    </rPh>
    <rPh sb="6" eb="7">
      <t>ガタ</t>
    </rPh>
    <rPh sb="7" eb="8">
      <t>トウ</t>
    </rPh>
    <phoneticPr fontId="2"/>
  </si>
  <si>
    <t>介護医療院　現100床→150床
（別添○○市介護保険事業計画
抜粋資料参照）</t>
    <rPh sb="0" eb="2">
      <t>カイゴ</t>
    </rPh>
    <rPh sb="2" eb="4">
      <t>イリョウ</t>
    </rPh>
    <rPh sb="4" eb="5">
      <t>イン</t>
    </rPh>
    <rPh sb="6" eb="7">
      <t>ゲン</t>
    </rPh>
    <rPh sb="10" eb="11">
      <t>ユカ</t>
    </rPh>
    <rPh sb="15" eb="16">
      <t>ユカ</t>
    </rPh>
    <rPh sb="18" eb="20">
      <t>ベッテン</t>
    </rPh>
    <rPh sb="22" eb="23">
      <t>シ</t>
    </rPh>
    <rPh sb="23" eb="25">
      <t>カイゴ</t>
    </rPh>
    <rPh sb="25" eb="27">
      <t>ホケン</t>
    </rPh>
    <rPh sb="27" eb="29">
      <t>ジギョウ</t>
    </rPh>
    <rPh sb="29" eb="31">
      <t>ケイカク</t>
    </rPh>
    <rPh sb="32" eb="34">
      <t>バッスイ</t>
    </rPh>
    <rPh sb="34" eb="36">
      <t>シリョウ</t>
    </rPh>
    <rPh sb="36" eb="38">
      <t>サンショウ</t>
    </rPh>
    <phoneticPr fontId="12"/>
  </si>
  <si>
    <t>基準単位数</t>
    <rPh sb="0" eb="2">
      <t>キジュン</t>
    </rPh>
    <rPh sb="2" eb="5">
      <t>タンイスウ</t>
    </rPh>
    <phoneticPr fontId="2"/>
  </si>
  <si>
    <t>単位</t>
    <rPh sb="0" eb="2">
      <t>タンイ</t>
    </rPh>
    <phoneticPr fontId="2"/>
  </si>
  <si>
    <t>合計金額</t>
    <rPh sb="0" eb="2">
      <t>ゴウケイ</t>
    </rPh>
    <rPh sb="2" eb="4">
      <t>キンガク</t>
    </rPh>
    <phoneticPr fontId="2"/>
  </si>
  <si>
    <t>金額</t>
    <rPh sb="0" eb="2">
      <t>キンガク</t>
    </rPh>
    <phoneticPr fontId="2"/>
  </si>
  <si>
    <t>千円</t>
    <rPh sb="0" eb="2">
      <t>センエン</t>
    </rPh>
    <phoneticPr fontId="2"/>
  </si>
  <si>
    <t>別紙２</t>
    <rPh sb="0" eb="2">
      <t>ベッシ</t>
    </rPh>
    <phoneticPr fontId="2"/>
  </si>
  <si>
    <t>介護療養型医療施設から介護医療院へ転換</t>
    <rPh sb="0" eb="2">
      <t>カイゴ</t>
    </rPh>
    <rPh sb="2" eb="5">
      <t>リョウヨウガタ</t>
    </rPh>
    <rPh sb="5" eb="7">
      <t>イリョウ</t>
    </rPh>
    <rPh sb="7" eb="9">
      <t>シセツ</t>
    </rPh>
    <rPh sb="11" eb="13">
      <t>カイゴ</t>
    </rPh>
    <rPh sb="13" eb="15">
      <t>イリョウ</t>
    </rPh>
    <rPh sb="15" eb="16">
      <t>イン</t>
    </rPh>
    <rPh sb="17" eb="19">
      <t>テンカン</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</si>
</sst>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00_ "/>
  </numFmts>
  <fonts count="13">
    <font>
      <sz val="11"/>
      <color theme="1"/>
      <name val="游ゴシック"/>
      <scheme val="minor"/>
    </font>
    <font>
      <sz val="11"/>
      <color theme="1"/>
      <name val="游ゴシック"/>
      <family val="3"/>
      <scheme val="minor"/>
    </font>
    <font>
      <sz val="6"/>
      <color auto="1"/>
      <name val="游ゴシック"/>
    </font>
    <font>
      <sz val="12"/>
      <color theme="1"/>
      <name val="游ゴシック"/>
      <family val="3"/>
      <scheme val="minor"/>
    </font>
    <font>
      <b/>
      <sz val="16"/>
      <color theme="1"/>
      <name val="游ゴシック"/>
      <family val="3"/>
      <scheme val="minor"/>
    </font>
    <font>
      <b/>
      <sz val="12"/>
      <color theme="1"/>
      <name val="游ゴシック"/>
      <family val="3"/>
      <scheme val="minor"/>
    </font>
    <font>
      <b/>
      <sz val="14"/>
      <color theme="1"/>
      <name val="游ゴシック"/>
      <family val="3"/>
      <scheme val="minor"/>
    </font>
    <font>
      <sz val="18"/>
      <color theme="1"/>
      <name val="游ゴシック"/>
      <family val="3"/>
      <scheme val="minor"/>
    </font>
    <font>
      <sz val="11"/>
      <color auto="1"/>
      <name val="游ゴシック"/>
      <family val="2"/>
      <scheme val="minor"/>
    </font>
    <font>
      <sz val="16"/>
      <color theme="1"/>
      <name val="游ゴシック"/>
      <family val="3"/>
      <scheme val="minor"/>
    </font>
    <font>
      <b/>
      <sz val="11"/>
      <color rgb="FFFF0000"/>
      <name val="游ゴシック"/>
      <family val="3"/>
      <scheme val="minor"/>
    </font>
    <font>
      <sz val="11"/>
      <color theme="0" tint="-0.35"/>
      <name val="游ゴシック"/>
      <family val="3"/>
      <scheme val="minor"/>
    </font>
    <font>
      <sz val="11"/>
      <color theme="1"/>
      <name val="游ゴシック"/>
      <family val="3"/>
      <scheme val="minor"/>
    </font>
  </fonts>
  <fills count="4">
    <fill>
      <patternFill patternType="none"/>
    </fill>
    <fill>
      <patternFill patternType="gray125"/>
    </fill>
    <fill>
      <patternFill patternType="solid">
        <fgColor rgb="FFFFFF00"/>
        <bgColor indexed="64"/>
      </patternFill>
    </fill>
    <fill>
      <patternFill patternType="solid">
        <fgColor theme="0" tint="-0.35"/>
        <bgColor indexed="64"/>
      </patternFill>
    </fill>
  </fills>
  <borders count="11">
    <border>
      <left/>
      <right/>
      <top/>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alignment vertical="center"/>
    </xf>
  </cellStyleXfs>
  <cellXfs count="58">
    <xf numFmtId="0" fontId="0" fillId="0" borderId="0" xfId="0">
      <alignment vertical="center"/>
    </xf>
    <xf numFmtId="0" fontId="0" fillId="0" borderId="0" xfId="1" applyFont="1">
      <alignment vertical="center"/>
    </xf>
    <xf numFmtId="176" fontId="0" fillId="0" borderId="0" xfId="1" applyNumberFormat="1" applyFont="1">
      <alignment vertical="center"/>
    </xf>
    <xf numFmtId="0" fontId="0" fillId="0" borderId="0" xfId="1" applyFont="1" applyAlignment="1">
      <alignment vertical="center" wrapText="1"/>
    </xf>
    <xf numFmtId="0" fontId="3" fillId="0" borderId="0" xfId="1" applyFont="1">
      <alignment vertical="center"/>
    </xf>
    <xf numFmtId="0" fontId="0" fillId="2" borderId="0" xfId="1" applyFont="1" applyFill="1">
      <alignment vertical="center"/>
    </xf>
    <xf numFmtId="0" fontId="4" fillId="0" borderId="0" xfId="1" applyFont="1" applyProtection="1">
      <alignment vertical="center"/>
      <protection locked="0"/>
    </xf>
    <xf numFmtId="0" fontId="5" fillId="0" borderId="1" xfId="1" applyFont="1" applyBorder="1" applyProtection="1">
      <alignment vertical="center"/>
      <protection locked="0"/>
    </xf>
    <xf numFmtId="0" fontId="6" fillId="0" borderId="0" xfId="1" applyFont="1" applyProtection="1">
      <alignment vertical="center"/>
      <protection locked="0"/>
    </xf>
    <xf numFmtId="0" fontId="3" fillId="0" borderId="2" xfId="1" applyFont="1" applyBorder="1" applyAlignment="1" applyProtection="1">
      <alignment horizontal="center" vertical="center" wrapText="1"/>
      <protection locked="0"/>
    </xf>
    <xf numFmtId="0" fontId="3" fillId="0" borderId="3" xfId="1" applyFont="1" applyBorder="1" applyAlignment="1" applyProtection="1">
      <alignment horizontal="center" vertical="center" wrapText="1"/>
      <protection locked="0"/>
    </xf>
    <xf numFmtId="0" fontId="3" fillId="2" borderId="4" xfId="1" applyFont="1" applyFill="1" applyBorder="1" applyAlignment="1" applyProtection="1">
      <alignment vertical="center" wrapText="1"/>
      <protection locked="0"/>
    </xf>
    <xf numFmtId="0" fontId="3" fillId="0" borderId="4" xfId="1" applyFont="1" applyBorder="1" applyAlignment="1" applyProtection="1">
      <alignment vertical="center" wrapText="1"/>
      <protection locked="0"/>
    </xf>
    <xf numFmtId="0" fontId="3" fillId="0" borderId="5" xfId="1" applyFont="1" applyBorder="1" applyProtection="1">
      <alignment vertical="center"/>
      <protection locked="0"/>
    </xf>
    <xf numFmtId="0" fontId="3" fillId="0" borderId="0" xfId="1" applyFont="1" applyProtection="1">
      <alignment vertical="center"/>
      <protection locked="0"/>
    </xf>
    <xf numFmtId="0" fontId="3" fillId="0" borderId="0" xfId="1" applyFont="1" applyAlignment="1" applyProtection="1">
      <alignment vertical="center" wrapText="1"/>
      <protection locked="0"/>
    </xf>
    <xf numFmtId="0" fontId="3" fillId="0" borderId="0" xfId="1" applyFont="1" applyAlignment="1">
      <alignment vertical="center" wrapText="1"/>
    </xf>
    <xf numFmtId="0" fontId="5" fillId="0" borderId="1" xfId="0" applyFont="1" applyBorder="1" applyAlignment="1" applyProtection="1">
      <alignment horizontal="center" vertical="center"/>
      <protection locked="0"/>
    </xf>
    <xf numFmtId="0" fontId="3" fillId="0" borderId="6" xfId="1" applyFont="1" applyBorder="1" applyAlignment="1" applyProtection="1">
      <alignment horizontal="center" vertical="center" wrapText="1"/>
      <protection locked="0"/>
    </xf>
    <xf numFmtId="0" fontId="3" fillId="2" borderId="4" xfId="1" applyFont="1" applyFill="1" applyBorder="1" applyAlignment="1" applyProtection="1">
      <alignment horizontal="center" vertical="center" wrapText="1"/>
      <protection locked="0"/>
    </xf>
    <xf numFmtId="0" fontId="3" fillId="0" borderId="4" xfId="1" applyFont="1" applyBorder="1" applyAlignment="1" applyProtection="1">
      <alignment horizontal="center" vertical="center" wrapText="1"/>
      <protection locked="0"/>
    </xf>
    <xf numFmtId="0" fontId="0" fillId="0" borderId="7" xfId="0" applyFont="1" applyBorder="1" applyAlignment="1" applyProtection="1">
      <alignment horizontal="center" vertical="center"/>
      <protection locked="0"/>
    </xf>
    <xf numFmtId="0" fontId="5" fillId="0" borderId="0" xfId="1" applyFont="1" applyProtection="1">
      <alignment vertical="center"/>
      <protection locked="0"/>
    </xf>
    <xf numFmtId="0" fontId="0" fillId="0" borderId="8" xfId="0" applyFont="1" applyBorder="1" applyAlignment="1" applyProtection="1">
      <alignment horizontal="center" vertical="center"/>
      <protection locked="0"/>
    </xf>
    <xf numFmtId="0" fontId="0" fillId="0" borderId="9" xfId="0" applyFont="1" applyBorder="1" applyAlignment="1" applyProtection="1">
      <alignment horizontal="center" vertical="center"/>
      <protection locked="0"/>
    </xf>
    <xf numFmtId="0" fontId="7" fillId="0" borderId="0" xfId="1" applyFont="1" applyProtection="1">
      <alignment vertical="center"/>
      <protection locked="0"/>
    </xf>
    <xf numFmtId="0" fontId="3" fillId="2" borderId="9" xfId="1" applyFont="1" applyFill="1" applyBorder="1" applyAlignment="1" applyProtection="1">
      <alignment horizontal="center" vertical="center"/>
      <protection locked="0"/>
    </xf>
    <xf numFmtId="0" fontId="3" fillId="0" borderId="9" xfId="1" applyFont="1" applyBorder="1" applyAlignment="1" applyProtection="1">
      <alignment horizontal="center" vertical="center"/>
      <protection locked="0"/>
    </xf>
    <xf numFmtId="0" fontId="7" fillId="0" borderId="0" xfId="1" applyFont="1" applyAlignment="1" applyProtection="1">
      <alignment horizontal="right" vertical="center"/>
      <protection locked="0"/>
    </xf>
    <xf numFmtId="0" fontId="8" fillId="0" borderId="0" xfId="1" applyFont="1">
      <alignment vertical="center"/>
    </xf>
    <xf numFmtId="176" fontId="7" fillId="0" borderId="10" xfId="1" applyNumberFormat="1" applyFont="1" applyBorder="1" applyProtection="1">
      <alignment vertical="center"/>
      <protection locked="0"/>
    </xf>
    <xf numFmtId="57" fontId="3" fillId="2" borderId="9" xfId="1" applyNumberFormat="1" applyFont="1" applyFill="1" applyBorder="1" applyAlignment="1" applyProtection="1">
      <alignment horizontal="center" vertical="center"/>
      <protection locked="0"/>
    </xf>
    <xf numFmtId="57" fontId="3" fillId="0" borderId="9" xfId="1" applyNumberFormat="1" applyFont="1" applyBorder="1" applyAlignment="1" applyProtection="1">
      <alignment horizontal="center" vertical="center"/>
      <protection locked="0"/>
    </xf>
    <xf numFmtId="0" fontId="3" fillId="2" borderId="9" xfId="1" applyFont="1" applyFill="1" applyBorder="1" applyAlignment="1" applyProtection="1">
      <alignment horizontal="center" vertical="center" wrapText="1"/>
      <protection locked="0"/>
    </xf>
    <xf numFmtId="0" fontId="3" fillId="0" borderId="9" xfId="1" applyFont="1" applyBorder="1" applyAlignment="1" applyProtection="1">
      <alignment horizontal="center" vertical="center" wrapText="1"/>
      <protection locked="0"/>
    </xf>
    <xf numFmtId="0" fontId="9" fillId="0" borderId="0" xfId="1" applyFont="1" applyProtection="1">
      <alignment vertical="center"/>
      <protection locked="0"/>
    </xf>
    <xf numFmtId="57" fontId="3" fillId="2" borderId="9" xfId="1" applyNumberFormat="1" applyFont="1" applyFill="1" applyBorder="1" applyAlignment="1" applyProtection="1">
      <alignment horizontal="center" vertical="center" wrapText="1"/>
      <protection locked="0"/>
    </xf>
    <xf numFmtId="57" fontId="3" fillId="0" borderId="9" xfId="1" applyNumberFormat="1" applyFont="1" applyBorder="1" applyAlignment="1" applyProtection="1">
      <alignment horizontal="center" vertical="center" wrapText="1"/>
      <protection locked="0"/>
    </xf>
    <xf numFmtId="177" fontId="7" fillId="0" borderId="10" xfId="1" applyNumberFormat="1" applyFont="1" applyBorder="1" applyProtection="1">
      <alignment vertical="center"/>
      <protection locked="0"/>
    </xf>
    <xf numFmtId="176" fontId="0" fillId="0" borderId="0" xfId="1" applyNumberFormat="1" applyFont="1" applyProtection="1">
      <alignment vertical="center"/>
      <protection locked="0"/>
    </xf>
    <xf numFmtId="176" fontId="7" fillId="0" borderId="0" xfId="1" applyNumberFormat="1" applyFont="1" applyProtection="1">
      <alignment vertical="center"/>
      <protection locked="0"/>
    </xf>
    <xf numFmtId="176" fontId="3" fillId="0" borderId="0" xfId="1" applyNumberFormat="1" applyFont="1" applyProtection="1">
      <alignment vertical="center"/>
      <protection locked="0"/>
    </xf>
    <xf numFmtId="176" fontId="8" fillId="0" borderId="0" xfId="1" applyNumberFormat="1" applyFont="1">
      <alignment vertical="center"/>
    </xf>
    <xf numFmtId="0" fontId="7" fillId="0" borderId="0" xfId="1" applyFont="1" applyAlignment="1">
      <alignment horizontal="right" vertical="center"/>
    </xf>
    <xf numFmtId="38" fontId="3" fillId="2" borderId="9" xfId="3" applyFont="1" applyFill="1" applyBorder="1" applyAlignment="1" applyProtection="1">
      <alignment horizontal="right" vertical="center" wrapText="1"/>
      <protection locked="0"/>
    </xf>
    <xf numFmtId="38" fontId="3" fillId="0" borderId="9" xfId="3" applyFont="1" applyFill="1" applyBorder="1" applyAlignment="1" applyProtection="1">
      <alignment horizontal="right" vertical="center" wrapText="1"/>
      <protection locked="0"/>
    </xf>
    <xf numFmtId="176" fontId="3" fillId="0" borderId="5" xfId="1" applyNumberFormat="1" applyFont="1" applyBorder="1" applyProtection="1">
      <alignment vertical="center"/>
      <protection locked="0"/>
    </xf>
    <xf numFmtId="38" fontId="3" fillId="0" borderId="0" xfId="3" applyFont="1" applyFill="1" applyBorder="1" applyAlignment="1" applyProtection="1">
      <alignment vertical="center"/>
      <protection locked="0"/>
    </xf>
    <xf numFmtId="0" fontId="10" fillId="0" borderId="0" xfId="1" applyFont="1" applyAlignment="1" applyProtection="1">
      <alignment horizontal="right" vertical="center" wrapText="1"/>
      <protection locked="0"/>
    </xf>
    <xf numFmtId="0" fontId="3" fillId="2" borderId="9" xfId="1" applyFont="1" applyFill="1" applyBorder="1" applyAlignment="1" applyProtection="1">
      <alignment vertical="center" wrapText="1"/>
      <protection locked="0"/>
    </xf>
    <xf numFmtId="0" fontId="3" fillId="0" borderId="9" xfId="1" applyFont="1" applyBorder="1" applyAlignment="1" applyProtection="1">
      <alignment vertical="center" wrapText="1"/>
      <protection locked="0"/>
    </xf>
    <xf numFmtId="176" fontId="3" fillId="0" borderId="0" xfId="1" applyNumberFormat="1" applyFont="1" applyAlignment="1" applyProtection="1">
      <alignment vertical="center" wrapText="1"/>
      <protection locked="0"/>
    </xf>
    <xf numFmtId="176" fontId="11" fillId="0" borderId="0" xfId="1" applyNumberFormat="1" applyFont="1">
      <alignment vertical="center"/>
    </xf>
    <xf numFmtId="0" fontId="0" fillId="0" borderId="0" xfId="1" applyFont="1" applyAlignment="1" applyProtection="1">
      <alignment horizontal="right" vertical="center" wrapText="1"/>
      <protection locked="0"/>
    </xf>
    <xf numFmtId="0" fontId="7" fillId="0" borderId="0" xfId="1" applyFont="1" applyAlignment="1" applyProtection="1">
      <alignment vertical="center" wrapText="1"/>
      <protection locked="0"/>
    </xf>
    <xf numFmtId="0" fontId="0" fillId="3" borderId="0" xfId="1" applyFont="1" applyFill="1">
      <alignment vertical="center"/>
    </xf>
    <xf numFmtId="0" fontId="3" fillId="3" borderId="0" xfId="1" applyFont="1" applyFill="1">
      <alignment vertical="center"/>
    </xf>
    <xf numFmtId="0" fontId="0" fillId="0" borderId="0" xfId="2" applyFont="1" applyAlignment="1">
      <alignment vertical="center"/>
    </xf>
  </cellXfs>
  <cellStyles count="4">
    <cellStyle name="標準" xfId="0" builtinId="0"/>
    <cellStyle name="標準 2" xfId="1"/>
    <cellStyle name="標準 3" xfId="2"/>
    <cellStyle name="桁区切り" xfId="3"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http://grpw.jnoda01.local/ITWF7/attach/mail/receive/0028160343/&#12304;&#24066;&#30010;&#26449;&#21517;&#12305;&#20107;&#26989;&#37327;&#35519;&#26619;&#65288;R6&#24403;&#21021;&#20104;&#31639;&#29992;&#65289;.xlsx?BCOTSUUKXCN"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留意事項"/>
      <sheetName val="補助対象施設・単価一覧"/>
      <sheetName val="別紙1（老人福施設整備）"/>
      <sheetName val="交付金集計"/>
      <sheetName val="補助金集計"/>
      <sheetName val="施設種類別集計"/>
      <sheetName val="単価"/>
    </sheetNames>
    <sheetDataSet>
      <sheetData sheetId="0"/>
      <sheetData sheetId="1"/>
      <sheetData sheetId="2"/>
      <sheetData sheetId="3"/>
      <sheetData sheetId="4"/>
      <sheetData sheetId="5"/>
      <sheetData sheetId="6">
        <row r="1">
          <cell r="E1">
            <v>5</v>
          </cell>
          <cell r="F1">
            <v>6</v>
          </cell>
        </row>
        <row r="2">
          <cell r="A2" t="str">
            <v>①地域密着型サービス施設等の整備助成地域密着型介護老人福祉施設及び併設されるショートステイ居室</v>
          </cell>
          <cell r="B2" t="str">
            <v>①地域密着型サービス施設等の整備助成</v>
          </cell>
          <cell r="C2" t="str">
            <v>地域密着型介護老人福祉施設及び併設されるショートステイ居室</v>
          </cell>
          <cell r="E2">
            <v>4500</v>
          </cell>
          <cell r="F2" t="str">
            <v>整備床数</v>
          </cell>
          <cell r="I2" t="str">
            <v>千葉市</v>
          </cell>
          <cell r="J2">
            <v>1</v>
          </cell>
        </row>
        <row r="3">
          <cell r="A3" t="str">
            <v>①地域密着型サービス施設等の整備助成養護老人ホーム（定員29人以下）</v>
          </cell>
          <cell r="B3" t="str">
            <v>①地域密着型サービス施設等の整備助成</v>
          </cell>
          <cell r="C3" t="str">
            <v>養護老人ホーム（定員29人以下）</v>
          </cell>
          <cell r="E3">
            <v>2380</v>
          </cell>
          <cell r="F3" t="str">
            <v>整備床数</v>
          </cell>
          <cell r="I3" t="str">
            <v>市川市</v>
          </cell>
          <cell r="J3">
            <v>2</v>
          </cell>
        </row>
        <row r="4">
          <cell r="A4" t="str">
            <v>①地域密着型サービス施設等の整備助成介護老人保健施設（定員29人以下）</v>
          </cell>
          <cell r="B4" t="str">
            <v>①地域密着型サービス施設等の整備助成</v>
          </cell>
          <cell r="C4" t="str">
            <v>介護老人保健施設（定員29人以下）</v>
          </cell>
          <cell r="E4">
            <v>56000</v>
          </cell>
          <cell r="F4" t="str">
            <v>施設数</v>
          </cell>
          <cell r="I4" t="str">
            <v>浦安市</v>
          </cell>
          <cell r="J4">
            <v>3</v>
          </cell>
        </row>
        <row r="5">
          <cell r="A5" t="str">
            <v>①地域密着型サービス施設等の整備助成ケアハウス（定員29人以下）</v>
          </cell>
          <cell r="B5" t="str">
            <v>①地域密着型サービス施設等の整備助成</v>
          </cell>
          <cell r="C5" t="str">
            <v>ケアハウス（定員29人以下）</v>
          </cell>
          <cell r="E5">
            <v>4480</v>
          </cell>
          <cell r="F5" t="str">
            <v>整備床数</v>
          </cell>
          <cell r="I5" t="str">
            <v>習志野市</v>
          </cell>
          <cell r="J5">
            <v>4</v>
          </cell>
        </row>
        <row r="6">
          <cell r="A6" t="str">
            <v>①地域密着型サービス施設等の整備助成介護医療院（定員29人以下）</v>
          </cell>
          <cell r="B6" t="str">
            <v>①地域密着型サービス施設等の整備助成</v>
          </cell>
          <cell r="C6" t="str">
            <v>介護医療院（定員29人以下）</v>
          </cell>
          <cell r="E6">
            <v>56000</v>
          </cell>
          <cell r="F6" t="str">
            <v>施設数</v>
          </cell>
          <cell r="I6" t="str">
            <v>八千代市</v>
          </cell>
          <cell r="J6">
            <v>5</v>
          </cell>
        </row>
        <row r="7">
          <cell r="A7" t="str">
            <v>①地域密着型サービス施設等の整備助成都市型軽費老人ホーム</v>
          </cell>
          <cell r="B7" t="str">
            <v>①地域密着型サービス施設等の整備助成</v>
          </cell>
          <cell r="C7" t="str">
            <v>都市型軽費老人ホーム</v>
          </cell>
          <cell r="E7">
            <v>1790</v>
          </cell>
          <cell r="F7" t="str">
            <v>整備床数</v>
          </cell>
          <cell r="I7" t="str">
            <v>鎌ケ谷市</v>
          </cell>
          <cell r="J7">
            <v>6</v>
          </cell>
        </row>
        <row r="8">
          <cell r="A8" t="str">
            <v>①地域密着型サービス施設等の整備助成定期巡回・随時対応型訪問介護看護事業所</v>
          </cell>
          <cell r="B8" t="str">
            <v>①地域密着型サービス施設等の整備助成</v>
          </cell>
          <cell r="C8" t="str">
            <v>定期巡回・随時対応型訪問介護看護事業所</v>
          </cell>
          <cell r="E8">
            <v>5940</v>
          </cell>
          <cell r="F8" t="str">
            <v>施設数</v>
          </cell>
          <cell r="I8" t="str">
            <v>船橋市</v>
          </cell>
          <cell r="J8">
            <v>7</v>
          </cell>
        </row>
        <row r="9">
          <cell r="A9" t="str">
            <v>①地域密着型サービス施設等の整備助成小規模多機能型居宅介護事業所</v>
          </cell>
          <cell r="B9" t="str">
            <v>①地域密着型サービス施設等の整備助成</v>
          </cell>
          <cell r="C9" t="str">
            <v>小規模多機能型居宅介護事業所</v>
          </cell>
          <cell r="E9">
            <v>33600</v>
          </cell>
          <cell r="F9" t="str">
            <v>施設数</v>
          </cell>
          <cell r="I9" t="str">
            <v>野田市</v>
          </cell>
          <cell r="J9">
            <v>8</v>
          </cell>
        </row>
        <row r="10">
          <cell r="A10" t="str">
            <v>①地域密着型サービス施設等の整備助成認知症対応型デイサービスセンター</v>
          </cell>
          <cell r="B10" t="str">
            <v>①地域密着型サービス施設等の整備助成</v>
          </cell>
          <cell r="C10" t="str">
            <v>認知症対応型デイサービスセンター</v>
          </cell>
          <cell r="E10">
            <v>11900</v>
          </cell>
          <cell r="F10" t="str">
            <v>施設数</v>
          </cell>
          <cell r="I10" t="str">
            <v>松戸市</v>
          </cell>
          <cell r="J10">
            <v>9</v>
          </cell>
        </row>
        <row r="11">
          <cell r="A11" t="str">
            <v>①地域密着型サービス施設等の整備助成認知症高齢者グループホーム</v>
          </cell>
          <cell r="B11" t="str">
            <v>①地域密着型サービス施設等の整備助成</v>
          </cell>
          <cell r="C11" t="str">
            <v>認知症高齢者グループホーム</v>
          </cell>
          <cell r="E11">
            <v>33600</v>
          </cell>
          <cell r="F11" t="str">
            <v>施設数</v>
          </cell>
          <cell r="I11" t="str">
            <v>流山市</v>
          </cell>
          <cell r="J11">
            <v>10</v>
          </cell>
        </row>
        <row r="12">
          <cell r="A12" t="str">
            <v>①地域密着型サービス施設等の整備助成看護小規模多機能型居宅介護事業所</v>
          </cell>
          <cell r="B12" t="str">
            <v>①地域密着型サービス施設等の整備助成</v>
          </cell>
          <cell r="C12" t="str">
            <v>看護小規模多機能型居宅介護事業所</v>
          </cell>
          <cell r="E12">
            <v>33600</v>
          </cell>
          <cell r="F12" t="str">
            <v>施設数</v>
          </cell>
          <cell r="I12" t="str">
            <v>我孫子市</v>
          </cell>
          <cell r="J12">
            <v>11</v>
          </cell>
        </row>
        <row r="13">
          <cell r="A13" t="str">
            <v>①地域密着型サービス施設等の整備助成介護予防拠点</v>
          </cell>
          <cell r="B13" t="str">
            <v>①地域密着型サービス施設等の整備助成</v>
          </cell>
          <cell r="C13" t="str">
            <v>介護予防拠点</v>
          </cell>
          <cell r="E13">
            <v>8910</v>
          </cell>
          <cell r="F13" t="str">
            <v>施設数</v>
          </cell>
          <cell r="I13" t="str">
            <v>柏市</v>
          </cell>
          <cell r="J13">
            <v>12</v>
          </cell>
        </row>
        <row r="14">
          <cell r="A14" t="str">
            <v>①地域密着型サービス施設等の整備助成地域包括支援センター</v>
          </cell>
          <cell r="B14" t="str">
            <v>①地域密着型サービス施設等の整備助成</v>
          </cell>
          <cell r="C14" t="str">
            <v>地域包括支援センター</v>
          </cell>
          <cell r="E14">
            <v>1190</v>
          </cell>
          <cell r="F14" t="str">
            <v>施設数</v>
          </cell>
          <cell r="I14" t="str">
            <v>成田市</v>
          </cell>
          <cell r="J14">
            <v>13</v>
          </cell>
        </row>
        <row r="15">
          <cell r="A15" t="str">
            <v>①地域密着型サービス施設等の整備助成生活支援ハウス</v>
          </cell>
          <cell r="B15" t="str">
            <v>①地域密着型サービス施設等の整備助成</v>
          </cell>
          <cell r="C15" t="str">
            <v>生活支援ハウス</v>
          </cell>
          <cell r="E15">
            <v>35700</v>
          </cell>
          <cell r="F15" t="str">
            <v>施設数</v>
          </cell>
          <cell r="I15" t="str">
            <v>佐倉市</v>
          </cell>
          <cell r="J15">
            <v>14</v>
          </cell>
        </row>
        <row r="16">
          <cell r="A16" t="str">
            <v>①地域密着型サービス施設等の整備助成施設内保育施設</v>
          </cell>
          <cell r="B16" t="str">
            <v>①地域密着型サービス施設等の整備助成</v>
          </cell>
          <cell r="C16" t="str">
            <v>施設内保育施設</v>
          </cell>
          <cell r="E16">
            <v>11900</v>
          </cell>
          <cell r="F16" t="str">
            <v>施設数</v>
          </cell>
          <cell r="I16" t="str">
            <v>四街道市</v>
          </cell>
          <cell r="J16">
            <v>15</v>
          </cell>
        </row>
        <row r="17">
          <cell r="A17" t="str">
            <v>①地域密着型サービス施設等の整備助成緊急ショートステイ</v>
          </cell>
          <cell r="B17" t="str">
            <v>①地域密着型サービス施設等の整備助成</v>
          </cell>
          <cell r="C17" t="str">
            <v>緊急ショートステイ</v>
          </cell>
          <cell r="E17">
            <v>1190</v>
          </cell>
          <cell r="F17" t="str">
            <v>整備床数</v>
          </cell>
          <cell r="I17" t="str">
            <v>八街市</v>
          </cell>
          <cell r="J17">
            <v>16</v>
          </cell>
        </row>
        <row r="18">
          <cell r="A18" t="str">
            <v>①地域密着型サービス施設等の整備助成介護付きホーム(定員29人以下)</v>
          </cell>
          <cell r="B18" t="str">
            <v>①地域密着型サービス施設等の整備助成</v>
          </cell>
          <cell r="C18" t="str">
            <v>介護付きホーム(定員29人以下)</v>
          </cell>
          <cell r="E18">
            <v>4480</v>
          </cell>
          <cell r="F18" t="str">
            <v>整備床数</v>
          </cell>
          <cell r="I18" t="str">
            <v>印西市</v>
          </cell>
          <cell r="J18">
            <v>17</v>
          </cell>
        </row>
        <row r="19">
          <cell r="A19" t="str">
            <v>②施設等の開設・設置に必要な準備経費支援介護老人福祉施設(定員30人以上)及び併設されるショートステイ居室</v>
          </cell>
          <cell r="B19" t="str">
            <v>②施設等の開設・設置に必要な準備経費支援</v>
          </cell>
          <cell r="C19" t="str">
            <v>介護老人福祉施設(定員30人以上)及び併設されるショートステイ居室</v>
          </cell>
          <cell r="E19">
            <v>839</v>
          </cell>
          <cell r="F19" t="str">
            <v>定員数</v>
          </cell>
          <cell r="I19" t="str">
            <v>白井市</v>
          </cell>
          <cell r="J19">
            <v>18</v>
          </cell>
        </row>
        <row r="20">
          <cell r="A20" t="str">
            <v>②施設等の開設・設置に必要な準備経費支援地域密着型介護老人福祉施設及び併設されるショートステイ居室</v>
          </cell>
          <cell r="B20" t="str">
            <v>②施設等の開設・設置に必要な準備経費支援</v>
          </cell>
          <cell r="C20" t="str">
            <v>地域密着型介護老人福祉施設及び併設されるショートステイ居室</v>
          </cell>
          <cell r="E20">
            <v>839</v>
          </cell>
          <cell r="F20" t="str">
            <v>定員数</v>
          </cell>
          <cell r="I20" t="str">
            <v>富里市</v>
          </cell>
          <cell r="J20">
            <v>19</v>
          </cell>
        </row>
        <row r="21">
          <cell r="A21" t="str">
            <v>②施設等の開設・設置に必要な準備経費支援養護老人ホーム（定員30人以上）</v>
          </cell>
          <cell r="B21" t="str">
            <v>②施設等の開設・設置に必要な準備経費支援</v>
          </cell>
          <cell r="C21" t="str">
            <v>養護老人ホーム（定員30人以上）</v>
          </cell>
          <cell r="E21">
            <v>839</v>
          </cell>
          <cell r="F21" t="str">
            <v>定員数</v>
          </cell>
          <cell r="I21" t="str">
            <v>酒々井町</v>
          </cell>
          <cell r="J21">
            <v>20</v>
          </cell>
        </row>
        <row r="22">
          <cell r="A22" t="str">
            <v>②施設等の開設・設置に必要な準備経費支援養護老人ホーム（定員29人以下）</v>
          </cell>
          <cell r="B22" t="str">
            <v>②施設等の開設・設置に必要な準備経費支援</v>
          </cell>
          <cell r="C22" t="str">
            <v>養護老人ホーム（定員29人以下）</v>
          </cell>
          <cell r="E22">
            <v>420</v>
          </cell>
          <cell r="F22" t="str">
            <v>定員数</v>
          </cell>
          <cell r="I22" t="str">
            <v>栄町</v>
          </cell>
          <cell r="J22">
            <v>21</v>
          </cell>
        </row>
        <row r="23">
          <cell r="A23" t="str">
            <v>②施設等の開設・設置に必要な準備経費支援介護老人保健施設（定員30人以上）</v>
          </cell>
          <cell r="B23" t="str">
            <v>②施設等の開設・設置に必要な準備経費支援</v>
          </cell>
          <cell r="C23" t="str">
            <v>介護老人保健施設（定員30人以上）</v>
          </cell>
          <cell r="E23">
            <v>839</v>
          </cell>
          <cell r="F23" t="str">
            <v>定員数</v>
          </cell>
          <cell r="I23" t="str">
            <v>香取市</v>
          </cell>
          <cell r="J23">
            <v>22</v>
          </cell>
        </row>
        <row r="24">
          <cell r="A24" t="str">
            <v>②施設等の開設・設置に必要な準備経費支援介護老人保健施設（定員29人以下）</v>
          </cell>
          <cell r="B24" t="str">
            <v>②施設等の開設・設置に必要な準備経費支援</v>
          </cell>
          <cell r="C24" t="str">
            <v>介護老人保健施設（定員29人以下）</v>
          </cell>
          <cell r="E24">
            <v>839</v>
          </cell>
          <cell r="F24" t="str">
            <v>定員数</v>
          </cell>
          <cell r="I24" t="str">
            <v>神崎町</v>
          </cell>
          <cell r="J24">
            <v>23</v>
          </cell>
        </row>
        <row r="25">
          <cell r="A25" t="str">
            <v>②施設等の開設・設置に必要な準備経費支援ケアハウス（定員30人以上）</v>
          </cell>
          <cell r="B25" t="str">
            <v>②施設等の開設・設置に必要な準備経費支援</v>
          </cell>
          <cell r="C25" t="str">
            <v>ケアハウス（定員30人以上）</v>
          </cell>
          <cell r="E25">
            <v>839</v>
          </cell>
          <cell r="F25" t="str">
            <v>定員数</v>
          </cell>
          <cell r="I25" t="str">
            <v>多古町</v>
          </cell>
          <cell r="J25">
            <v>24</v>
          </cell>
        </row>
        <row r="26">
          <cell r="A26" t="str">
            <v>②施設等の開設・設置に必要な準備経費支援ケアハウス（定員29人以下）</v>
          </cell>
          <cell r="B26" t="str">
            <v>②施設等の開設・設置に必要な準備経費支援</v>
          </cell>
          <cell r="C26" t="str">
            <v>ケアハウス（定員29人以下）</v>
          </cell>
          <cell r="E26">
            <v>839</v>
          </cell>
          <cell r="F26" t="str">
            <v>定員数</v>
          </cell>
          <cell r="I26" t="str">
            <v>東庄町</v>
          </cell>
          <cell r="J26">
            <v>25</v>
          </cell>
        </row>
        <row r="27">
          <cell r="A27" t="str">
            <v>②施設等の開設・設置に必要な準備経費支援介護医療院（定員30人以上）</v>
          </cell>
          <cell r="B27" t="str">
            <v>②施設等の開設・設置に必要な準備経費支援</v>
          </cell>
          <cell r="C27" t="str">
            <v>介護医療院（定員30人以上）</v>
          </cell>
          <cell r="E27">
            <v>839</v>
          </cell>
          <cell r="F27" t="str">
            <v>定員数</v>
          </cell>
          <cell r="I27" t="str">
            <v>銚子市</v>
          </cell>
          <cell r="J27">
            <v>26</v>
          </cell>
        </row>
        <row r="28">
          <cell r="A28" t="str">
            <v>②施設等の開設・設置に必要な準備経費支援介護医療院（定員29人以下）</v>
          </cell>
          <cell r="B28" t="str">
            <v>②施設等の開設・設置に必要な準備経費支援</v>
          </cell>
          <cell r="C28" t="str">
            <v>介護医療院（定員29人以下）</v>
          </cell>
          <cell r="E28">
            <v>839</v>
          </cell>
          <cell r="F28" t="str">
            <v>定員数</v>
          </cell>
          <cell r="I28" t="str">
            <v>旭市</v>
          </cell>
          <cell r="J28">
            <v>27</v>
          </cell>
        </row>
        <row r="29">
          <cell r="A29" t="str">
            <v>②施設等の開設・設置に必要な準備経費支援都市型軽費老人ホーム</v>
          </cell>
          <cell r="B29" t="str">
            <v>②施設等の開設・設置に必要な準備経費支援</v>
          </cell>
          <cell r="C29" t="str">
            <v>都市型軽費老人ホーム</v>
          </cell>
          <cell r="E29">
            <v>420</v>
          </cell>
          <cell r="F29" t="str">
            <v>定員数</v>
          </cell>
          <cell r="I29" t="str">
            <v>匝瑳市</v>
          </cell>
          <cell r="J29">
            <v>28</v>
          </cell>
        </row>
        <row r="30">
          <cell r="A30" t="str">
            <v>②施設等の開設・設置に必要な準備経費支援定期巡回・随時対応型訪問介護看護事業所</v>
          </cell>
          <cell r="B30" t="str">
            <v>②施設等の開設・設置に必要な準備経費支援</v>
          </cell>
          <cell r="C30" t="str">
            <v>定期巡回・随時対応型訪問介護看護事業所</v>
          </cell>
          <cell r="E30">
            <v>14000</v>
          </cell>
          <cell r="F30" t="str">
            <v>施設数</v>
          </cell>
          <cell r="I30" t="str">
            <v>東金市</v>
          </cell>
          <cell r="J30">
            <v>29</v>
          </cell>
        </row>
        <row r="31">
          <cell r="A31" t="str">
            <v>②施設等の開設・設置に必要な準備経費支援小規模多機能型居宅介護事業所</v>
          </cell>
          <cell r="B31" t="str">
            <v>②施設等の開設・設置に必要な準備経費支援</v>
          </cell>
          <cell r="C31" t="str">
            <v>小規模多機能型居宅介護事業所</v>
          </cell>
          <cell r="E31">
            <v>839</v>
          </cell>
          <cell r="F31" t="str">
            <v>宿泊定員数</v>
          </cell>
          <cell r="I31" t="str">
            <v>山武市</v>
          </cell>
          <cell r="J31">
            <v>30</v>
          </cell>
        </row>
        <row r="32">
          <cell r="A32" t="str">
            <v>②施設等の開設・設置に必要な準備経費支援認知症高齢者グループホーム</v>
          </cell>
          <cell r="B32" t="str">
            <v>②施設等の開設・設置に必要な準備経費支援</v>
          </cell>
          <cell r="C32" t="str">
            <v>認知症高齢者グループホーム</v>
          </cell>
          <cell r="E32">
            <v>839</v>
          </cell>
          <cell r="F32" t="str">
            <v>定員数</v>
          </cell>
          <cell r="I32" t="str">
            <v>大網白里市</v>
          </cell>
          <cell r="J32">
            <v>31</v>
          </cell>
        </row>
        <row r="33">
          <cell r="A33" t="str">
            <v>②施設等の開設・設置に必要な準備経費支援看護小規模多機能型居宅介護事業所</v>
          </cell>
          <cell r="B33" t="str">
            <v>②施設等の開設・設置に必要な準備経費支援</v>
          </cell>
          <cell r="C33" t="str">
            <v>看護小規模多機能型居宅介護事業所</v>
          </cell>
          <cell r="E33">
            <v>839</v>
          </cell>
          <cell r="F33" t="str">
            <v>宿泊定員数</v>
          </cell>
          <cell r="I33" t="str">
            <v>九十九里町</v>
          </cell>
          <cell r="J33">
            <v>32</v>
          </cell>
        </row>
        <row r="34">
          <cell r="A34" t="str">
            <v>②施設等の開設・設置に必要な準備経費支援施設内保育施設</v>
          </cell>
          <cell r="B34" t="str">
            <v>②施設等の開設・設置に必要な準備経費支援</v>
          </cell>
          <cell r="C34" t="str">
            <v>施設内保育施設</v>
          </cell>
          <cell r="E34">
            <v>4200</v>
          </cell>
          <cell r="F34" t="str">
            <v>施設数</v>
          </cell>
          <cell r="I34" t="str">
            <v>芝山町</v>
          </cell>
          <cell r="J34">
            <v>33</v>
          </cell>
        </row>
        <row r="35">
          <cell r="A35" t="str">
            <v>②施設等の開設・設置に必要な準備経費支援訪問看護ステーション（大規模化・サテライト型設置）</v>
          </cell>
          <cell r="B35" t="str">
            <v>②施設等の開設・設置に必要な準備経費支援</v>
          </cell>
          <cell r="C35" t="str">
            <v>訪問看護ステーション（大規模化・サテライト型設置）</v>
          </cell>
          <cell r="E35">
            <v>4200</v>
          </cell>
          <cell r="F35" t="str">
            <v>施設数</v>
          </cell>
          <cell r="I35" t="str">
            <v>横芝光町</v>
          </cell>
          <cell r="J35">
            <v>34</v>
          </cell>
        </row>
        <row r="36">
          <cell r="A36" t="str">
            <v>②施設等の開設・設置に必要な準備経費支援介護付きホーム(定員30人以上)</v>
          </cell>
          <cell r="B36" t="str">
            <v>②施設等の開設・設置に必要な準備経費支援</v>
          </cell>
          <cell r="C36" t="str">
            <v>介護付きホーム(定員30人以上)</v>
          </cell>
          <cell r="E36">
            <v>839</v>
          </cell>
          <cell r="F36" t="str">
            <v>定員数</v>
          </cell>
          <cell r="I36" t="str">
            <v>茂原市</v>
          </cell>
          <cell r="J36">
            <v>35</v>
          </cell>
        </row>
        <row r="37">
          <cell r="A37" t="str">
            <v>②施設等の開設・設置に必要な準備経費支援介護付きホーム(定員29人以下)</v>
          </cell>
          <cell r="B37" t="str">
            <v>②施設等の開設・設置に必要な準備経費支援</v>
          </cell>
          <cell r="C37" t="str">
            <v>介護付きホーム(定員29人以下)</v>
          </cell>
          <cell r="E37">
            <v>839</v>
          </cell>
          <cell r="F37" t="str">
            <v>定員数</v>
          </cell>
          <cell r="I37" t="str">
            <v>一宮町</v>
          </cell>
          <cell r="J37">
            <v>36</v>
          </cell>
        </row>
        <row r="38">
          <cell r="A38" t="str">
            <v>②施設等の開設・設置に必要な準備経費支援転換整備（定員30人以上）</v>
          </cell>
          <cell r="B38" t="str">
            <v>②施設等の開設・設置に必要な準備経費支援</v>
          </cell>
          <cell r="C38" t="str">
            <v>転換整備（定員30人以上）</v>
          </cell>
          <cell r="E38">
            <v>219</v>
          </cell>
          <cell r="F38" t="str">
            <v>転換前床数</v>
          </cell>
          <cell r="I38" t="str">
            <v>睦沢町</v>
          </cell>
          <cell r="J38">
            <v>37</v>
          </cell>
        </row>
        <row r="39">
          <cell r="A39" t="str">
            <v>②施設等の開設・設置に必要な準備経費支援転換整備（定員29人以下）</v>
          </cell>
          <cell r="B39" t="str">
            <v>②施設等の開設・設置に必要な準備経費支援</v>
          </cell>
          <cell r="C39" t="str">
            <v>転換整備（定員29人以下）</v>
          </cell>
          <cell r="E39">
            <v>219</v>
          </cell>
          <cell r="F39" t="str">
            <v>転換前床数</v>
          </cell>
          <cell r="I39" t="str">
            <v>長生村</v>
          </cell>
          <cell r="J39">
            <v>38</v>
          </cell>
        </row>
        <row r="40">
          <cell r="A40" t="str">
            <v>⑤介護施設等の合築・併設支援地域密着型介護老人福祉施設及び併設されるショートステイ居室</v>
          </cell>
          <cell r="B40" t="str">
            <v>⑤介護施設等の合築・併設支援</v>
          </cell>
          <cell r="C40" t="str">
            <v>地域密着型介護老人福祉施設及び併設されるショートステイ居室</v>
          </cell>
          <cell r="E40">
            <v>225</v>
          </cell>
          <cell r="F40" t="str">
            <v>整備床数</v>
          </cell>
          <cell r="I40" t="str">
            <v>白子町</v>
          </cell>
          <cell r="J40">
            <v>39</v>
          </cell>
        </row>
        <row r="41">
          <cell r="A41" t="str">
            <v>⑤介護施設等の合築・併設支援介護老人保健施設（定員29人以下）</v>
          </cell>
          <cell r="B41" t="str">
            <v>⑤介護施設等の合築・併設支援</v>
          </cell>
          <cell r="C41" t="str">
            <v>介護老人保健施設（定員29人以下）</v>
          </cell>
          <cell r="E41">
            <v>2800</v>
          </cell>
          <cell r="F41" t="str">
            <v>施設数</v>
          </cell>
          <cell r="I41" t="str">
            <v>長柄町</v>
          </cell>
          <cell r="J41">
            <v>40</v>
          </cell>
        </row>
        <row r="42">
          <cell r="A42" t="str">
            <v>⑤介護施設等の合築・併設支援養護老人ホーム（定員29人以下）</v>
          </cell>
          <cell r="B42" t="str">
            <v>⑤介護施設等の合築・併設支援</v>
          </cell>
          <cell r="C42" t="str">
            <v>養護老人ホーム（定員29人以下）</v>
          </cell>
          <cell r="E42">
            <v>119</v>
          </cell>
          <cell r="F42" t="str">
            <v>整備床数</v>
          </cell>
          <cell r="I42" t="str">
            <v>長南町</v>
          </cell>
          <cell r="J42">
            <v>41</v>
          </cell>
        </row>
        <row r="43">
          <cell r="A43" t="str">
            <v>⑤介護施設等の合築・併設支援ケアハウス（定員29人以下）</v>
          </cell>
          <cell r="B43" t="str">
            <v>⑤介護施設等の合築・併設支援</v>
          </cell>
          <cell r="C43" t="str">
            <v>ケアハウス（定員29人以下）</v>
          </cell>
          <cell r="E43">
            <v>224</v>
          </cell>
          <cell r="F43" t="str">
            <v>整備床数</v>
          </cell>
          <cell r="I43" t="str">
            <v>勝浦市</v>
          </cell>
          <cell r="J43">
            <v>42</v>
          </cell>
        </row>
        <row r="44">
          <cell r="A44" t="str">
            <v>⑤介護施設等の合築・併設支援介護医療院（定員29人以下）</v>
          </cell>
          <cell r="B44" t="str">
            <v>⑤介護施設等の合築・併設支援</v>
          </cell>
          <cell r="C44" t="str">
            <v>介護医療院（定員29人以下）</v>
          </cell>
          <cell r="E44">
            <v>2800</v>
          </cell>
          <cell r="F44" t="str">
            <v>施設数</v>
          </cell>
          <cell r="I44" t="str">
            <v>いすみ市</v>
          </cell>
          <cell r="J44">
            <v>43</v>
          </cell>
        </row>
        <row r="45">
          <cell r="A45" t="str">
            <v>⑤介護施設等の合築・併設支援都市型軽費老人ホーム</v>
          </cell>
          <cell r="B45" t="str">
            <v>⑤介護施設等の合築・併設支援</v>
          </cell>
          <cell r="C45" t="str">
            <v>都市型軽費老人ホーム</v>
          </cell>
          <cell r="E45">
            <v>89</v>
          </cell>
          <cell r="F45" t="str">
            <v>整備床数</v>
          </cell>
          <cell r="I45" t="str">
            <v>大多喜町</v>
          </cell>
          <cell r="J45">
            <v>44</v>
          </cell>
        </row>
        <row r="46">
          <cell r="A46" t="str">
            <v>⑤介護施設等の合築・併設支援認知症高齢者グループホーム</v>
          </cell>
          <cell r="B46" t="str">
            <v>⑤介護施設等の合築・併設支援</v>
          </cell>
          <cell r="C46" t="str">
            <v>認知症高齢者グループホーム</v>
          </cell>
          <cell r="E46">
            <v>1680</v>
          </cell>
          <cell r="F46" t="str">
            <v>施設数</v>
          </cell>
          <cell r="I46" t="str">
            <v>御宿町</v>
          </cell>
          <cell r="J46">
            <v>45</v>
          </cell>
        </row>
        <row r="47">
          <cell r="A47" t="str">
            <v>⑤介護施設等の合築・併設支援小規模多機能型居宅介護事業所</v>
          </cell>
          <cell r="B47" t="str">
            <v>⑤介護施設等の合築・併設支援</v>
          </cell>
          <cell r="C47" t="str">
            <v>小規模多機能型居宅介護事業所</v>
          </cell>
          <cell r="E47">
            <v>1680</v>
          </cell>
          <cell r="F47" t="str">
            <v>施設数</v>
          </cell>
          <cell r="I47" t="str">
            <v>館山市</v>
          </cell>
          <cell r="J47">
            <v>46</v>
          </cell>
        </row>
        <row r="48">
          <cell r="A48" t="str">
            <v>⑤介護施設等の合築・併設支援定期巡回・随時対応型訪問介護看護事業所</v>
          </cell>
          <cell r="B48" t="str">
            <v>⑤介護施設等の合築・併設支援</v>
          </cell>
          <cell r="C48" t="str">
            <v>定期巡回・随時対応型訪問介護看護事業所</v>
          </cell>
          <cell r="E48">
            <v>297</v>
          </cell>
          <cell r="F48" t="str">
            <v>施設数</v>
          </cell>
          <cell r="I48" t="str">
            <v>鴨川市</v>
          </cell>
          <cell r="J48">
            <v>47</v>
          </cell>
        </row>
        <row r="49">
          <cell r="A49" t="str">
            <v>⑤介護施設等の合築・併設支援看護小規模多機能型居宅介護事業所</v>
          </cell>
          <cell r="B49" t="str">
            <v>⑤介護施設等の合築・併設支援</v>
          </cell>
          <cell r="C49" t="str">
            <v>看護小規模多機能型居宅介護事業所</v>
          </cell>
          <cell r="E49">
            <v>1680</v>
          </cell>
          <cell r="F49" t="str">
            <v>施設数</v>
          </cell>
          <cell r="I49" t="str">
            <v>南房総市</v>
          </cell>
          <cell r="J49">
            <v>48</v>
          </cell>
        </row>
        <row r="50">
          <cell r="A50" t="str">
            <v>⑤介護施設等の合築・併設支援認知症対応型デイサービスセンター</v>
          </cell>
          <cell r="B50" t="str">
            <v>⑤介護施設等の合築・併設支援</v>
          </cell>
          <cell r="C50" t="str">
            <v>認知症対応型デイサービスセンター</v>
          </cell>
          <cell r="E50">
            <v>595</v>
          </cell>
          <cell r="F50" t="str">
            <v>施設数</v>
          </cell>
          <cell r="I50" t="str">
            <v>鋸南町</v>
          </cell>
          <cell r="J50">
            <v>49</v>
          </cell>
        </row>
        <row r="51">
          <cell r="A51" t="str">
            <v>⑤介護施設等の合築・併設支援介護予防拠点</v>
          </cell>
          <cell r="B51" t="str">
            <v>⑤介護施設等の合築・併設支援</v>
          </cell>
          <cell r="C51" t="str">
            <v>介護予防拠点</v>
          </cell>
          <cell r="E51">
            <v>445</v>
          </cell>
          <cell r="F51" t="str">
            <v>施設数</v>
          </cell>
          <cell r="I51" t="str">
            <v>木更津市</v>
          </cell>
          <cell r="J51">
            <v>50</v>
          </cell>
        </row>
        <row r="52">
          <cell r="A52" t="str">
            <v>⑤介護施設等の合築・併設支援地域包括支援センター</v>
          </cell>
          <cell r="B52" t="str">
            <v>⑤介護施設等の合築・併設支援</v>
          </cell>
          <cell r="C52" t="str">
            <v>地域包括支援センター</v>
          </cell>
          <cell r="E52">
            <v>59</v>
          </cell>
          <cell r="F52" t="str">
            <v>施設数</v>
          </cell>
          <cell r="I52" t="str">
            <v>君津市</v>
          </cell>
          <cell r="J52">
            <v>51</v>
          </cell>
        </row>
        <row r="53">
          <cell r="A53" t="str">
            <v>⑤介護施設等の合築・併設支援生活支援ハウス</v>
          </cell>
          <cell r="B53" t="str">
            <v>⑤介護施設等の合築・併設支援</v>
          </cell>
          <cell r="C53" t="str">
            <v>生活支援ハウス</v>
          </cell>
          <cell r="E53">
            <v>1785</v>
          </cell>
          <cell r="F53" t="str">
            <v>施設数</v>
          </cell>
          <cell r="I53" t="str">
            <v>富津市</v>
          </cell>
          <cell r="J53">
            <v>52</v>
          </cell>
        </row>
        <row r="54">
          <cell r="A54" t="str">
            <v>⑤介護施設等の合築・併設支援緊急ショートステイ</v>
          </cell>
          <cell r="B54" t="str">
            <v>⑤介護施設等の合築・併設支援</v>
          </cell>
          <cell r="C54" t="str">
            <v>緊急ショートステイ</v>
          </cell>
          <cell r="E54">
            <v>59</v>
          </cell>
          <cell r="F54" t="str">
            <v>整備床数</v>
          </cell>
          <cell r="I54" t="str">
            <v>袖ケ浦市</v>
          </cell>
          <cell r="J54">
            <v>53</v>
          </cell>
        </row>
        <row r="55">
          <cell r="A55" t="str">
            <v>⑤介護施設等の合築・併設支援施設内保育施設</v>
          </cell>
          <cell r="B55" t="str">
            <v>⑤介護施設等の合築・併設支援</v>
          </cell>
          <cell r="C55" t="str">
            <v>施設内保育施設</v>
          </cell>
          <cell r="E55">
            <v>595</v>
          </cell>
          <cell r="F55" t="str">
            <v>施設数</v>
          </cell>
          <cell r="I55" t="str">
            <v>市原市</v>
          </cell>
          <cell r="J55">
            <v>54</v>
          </cell>
        </row>
        <row r="56">
          <cell r="A56" t="str">
            <v>⑤介護施設等の合築・併設支援介護付きホーム(定員29人以下)</v>
          </cell>
          <cell r="B56" t="str">
            <v>⑤介護施設等の合築・併設支援</v>
          </cell>
          <cell r="C56" t="str">
            <v>介護付きホーム(定員29人以下)</v>
          </cell>
          <cell r="E56">
            <v>224</v>
          </cell>
          <cell r="F56" t="str">
            <v>整備床数</v>
          </cell>
        </row>
        <row r="57">
          <cell r="A57" t="str">
            <v>⑥空き家を活用した整備支援認知症高齢者グループホーム</v>
          </cell>
          <cell r="B57" t="str">
            <v>⑥空き家を活用した整備支援</v>
          </cell>
          <cell r="C57" t="str">
            <v>認知症高齢者グループホーム</v>
          </cell>
          <cell r="E57">
            <v>8910</v>
          </cell>
          <cell r="F57" t="str">
            <v>施設数</v>
          </cell>
        </row>
        <row r="58">
          <cell r="A58" t="str">
            <v>⑥空き家を活用した整備支援小規模多機能型居宅介護事業所</v>
          </cell>
          <cell r="B58" t="str">
            <v>⑥空き家を活用した整備支援</v>
          </cell>
          <cell r="C58" t="str">
            <v>小規模多機能型居宅介護事業所</v>
          </cell>
          <cell r="E58">
            <v>8910</v>
          </cell>
          <cell r="F58" t="str">
            <v>施設数</v>
          </cell>
        </row>
        <row r="59">
          <cell r="A59" t="str">
            <v>⑥空き家を活用した整備支援看護小規模多機能型居宅介護事業所</v>
          </cell>
          <cell r="B59" t="str">
            <v>⑥空き家を活用した整備支援</v>
          </cell>
          <cell r="C59" t="str">
            <v>看護小規模多機能型居宅介護事業所</v>
          </cell>
          <cell r="E59">
            <v>8910</v>
          </cell>
          <cell r="F59" t="str">
            <v>施設数</v>
          </cell>
        </row>
        <row r="60">
          <cell r="A60" t="str">
            <v>⑥空き家を活用した整備支援認知症対応型デイサービスセンター</v>
          </cell>
          <cell r="B60" t="str">
            <v>⑥空き家を活用した整備支援</v>
          </cell>
          <cell r="C60" t="str">
            <v>認知症対応型デイサービスセンター</v>
          </cell>
          <cell r="E60">
            <v>8910</v>
          </cell>
          <cell r="F60" t="str">
            <v>施設数</v>
          </cell>
        </row>
        <row r="61">
          <cell r="A61" t="str">
            <v>⑦_①既存の特別養護老人ホーム等のユニット化改修支援_個室→ユニット介護老人福祉施設(定員30人以上)</v>
          </cell>
          <cell r="B61" t="str">
            <v>⑦_①既存の特別養護老人ホーム等のユニット化改修支援_個室→ユニット</v>
          </cell>
          <cell r="C61" t="str">
            <v>介護老人福祉施設(定員30人以上)</v>
          </cell>
          <cell r="E61">
            <v>1190</v>
          </cell>
          <cell r="F61" t="str">
            <v>整備床数</v>
          </cell>
        </row>
        <row r="62">
          <cell r="A62" t="str">
            <v>⑦_①既存の特別養護老人ホーム等のユニット化改修支援_個室→ユニット地域密着型介護老人福祉施設</v>
          </cell>
          <cell r="B62" t="str">
            <v>⑦_①既存の特別養護老人ホーム等のユニット化改修支援_個室→ユニット</v>
          </cell>
          <cell r="C62" t="str">
            <v>地域密着型介護老人福祉施設</v>
          </cell>
          <cell r="E62">
            <v>1190</v>
          </cell>
          <cell r="F62" t="str">
            <v>整備床数</v>
          </cell>
        </row>
        <row r="63">
          <cell r="A63" t="str">
            <v>⑦_①既存の特別養護老人ホーム等のユニット化改修支援_個室→ユニット介護老人保健施設（定員30人以上）</v>
          </cell>
          <cell r="B63" t="str">
            <v>⑦_①既存の特別養護老人ホーム等のユニット化改修支援_個室→ユニット</v>
          </cell>
          <cell r="C63" t="str">
            <v>介護老人保健施設（定員30人以上）</v>
          </cell>
          <cell r="E63">
            <v>1190</v>
          </cell>
          <cell r="F63" t="str">
            <v>整備床数</v>
          </cell>
        </row>
        <row r="64">
          <cell r="A64" t="str">
            <v>⑦_①既存の特別養護老人ホーム等のユニット化改修支援_個室→ユニット介護老人保健施設（定員29人以下）</v>
          </cell>
          <cell r="B64" t="str">
            <v>⑦_①既存の特別養護老人ホーム等のユニット化改修支援_個室→ユニット</v>
          </cell>
          <cell r="C64" t="str">
            <v>介護老人保健施設（定員29人以下）</v>
          </cell>
          <cell r="E64">
            <v>1190</v>
          </cell>
          <cell r="F64" t="str">
            <v>整備床数</v>
          </cell>
        </row>
        <row r="65">
          <cell r="A65" t="str">
            <v>⑦_①既存の特別養護老人ホーム等のユニット化改修支援_個室→ユニット介護医療院（定員30人以上）</v>
          </cell>
          <cell r="B65" t="str">
            <v>⑦_①既存の特別養護老人ホーム等のユニット化改修支援_個室→ユニット</v>
          </cell>
          <cell r="C65" t="str">
            <v>介護医療院（定員30人以上）</v>
          </cell>
          <cell r="E65">
            <v>1190</v>
          </cell>
          <cell r="F65" t="str">
            <v>整備床数</v>
          </cell>
        </row>
        <row r="66">
          <cell r="A66" t="str">
            <v>⑦_①既存の特別養護老人ホーム等のユニット化改修支援_個室→ユニット介護医療院（定員29人以下）</v>
          </cell>
          <cell r="B66" t="str">
            <v>⑦_①既存の特別養護老人ホーム等のユニット化改修支援_個室→ユニット</v>
          </cell>
          <cell r="C66" t="str">
            <v>介護医療院（定員29人以下）</v>
          </cell>
          <cell r="E66">
            <v>1190</v>
          </cell>
          <cell r="F66" t="str">
            <v>整備床数</v>
          </cell>
        </row>
        <row r="67">
          <cell r="A67" t="str">
            <v>⑦_①既存の特別養護老人ホーム等のユニット化改修支援_個室→ユニット転換整備（定員30人以上）</v>
          </cell>
          <cell r="B67" t="str">
            <v>⑦_①既存の特別養護老人ホーム等のユニット化改修支援_個室→ユニット</v>
          </cell>
          <cell r="C67" t="str">
            <v>転換整備（定員30人以上）</v>
          </cell>
          <cell r="E67">
            <v>1190</v>
          </cell>
          <cell r="F67" t="str">
            <v>整備床数</v>
          </cell>
        </row>
        <row r="68">
          <cell r="A68" t="str">
            <v>⑦_①既存の特別養護老人ホーム等のユニット化改修支援_個室→ユニット転換整備（定員29人以下）</v>
          </cell>
          <cell r="B68" t="str">
            <v>⑦_①既存の特別養護老人ホーム等のユニット化改修支援_個室→ユニット</v>
          </cell>
          <cell r="C68" t="str">
            <v>転換整備（定員29人以下）</v>
          </cell>
          <cell r="E68">
            <v>1190</v>
          </cell>
          <cell r="F68" t="str">
            <v>整備床数</v>
          </cell>
        </row>
        <row r="69">
          <cell r="A69" t="str">
            <v>⑦_①既存の特別養護老人ホーム等のユニット化改修支援_多床室→ユニット介護老人福祉施設(定員30人以上)</v>
          </cell>
          <cell r="B69" t="str">
            <v>⑦_①既存の特別養護老人ホーム等のユニット化改修支援_多床室→ユニット</v>
          </cell>
          <cell r="C69" t="str">
            <v>介護老人福祉施設(定員30人以上)</v>
          </cell>
          <cell r="E69">
            <v>2380</v>
          </cell>
          <cell r="F69" t="str">
            <v>整備床数</v>
          </cell>
        </row>
        <row r="70">
          <cell r="A70" t="str">
            <v>⑦_①既存の特別養護老人ホーム等のユニット化改修支援_多床室→ユニット地域密着型介護老人福祉施設</v>
          </cell>
          <cell r="B70" t="str">
            <v>⑦_①既存の特別養護老人ホーム等のユニット化改修支援_多床室→ユニット</v>
          </cell>
          <cell r="C70" t="str">
            <v>地域密着型介護老人福祉施設</v>
          </cell>
          <cell r="E70">
            <v>2380</v>
          </cell>
          <cell r="F70" t="str">
            <v>整備床数</v>
          </cell>
        </row>
        <row r="71">
          <cell r="A71" t="str">
            <v>⑦_①既存の特別養護老人ホーム等のユニット化改修支援_多床室→ユニット介護老人保健施設（定員30人以上）</v>
          </cell>
          <cell r="B71" t="str">
            <v>⑦_①既存の特別養護老人ホーム等のユニット化改修支援_多床室→ユニット</v>
          </cell>
          <cell r="C71" t="str">
            <v>介護老人保健施設（定員30人以上）</v>
          </cell>
          <cell r="E71">
            <v>2380</v>
          </cell>
          <cell r="F71" t="str">
            <v>整備床数</v>
          </cell>
        </row>
        <row r="72">
          <cell r="A72" t="str">
            <v>⑦_①既存の特別養護老人ホーム等のユニット化改修支援_多床室→ユニット介護老人保健施設（定員29人以下）</v>
          </cell>
          <cell r="B72" t="str">
            <v>⑦_①既存の特別養護老人ホーム等のユニット化改修支援_多床室→ユニット</v>
          </cell>
          <cell r="C72" t="str">
            <v>介護老人保健施設（定員29人以下）</v>
          </cell>
          <cell r="E72">
            <v>2380</v>
          </cell>
          <cell r="F72" t="str">
            <v>整備床数</v>
          </cell>
        </row>
        <row r="73">
          <cell r="A73" t="str">
            <v>⑦_①既存の特別養護老人ホーム等のユニット化改修支援_多床室→ユニット介護医療院（定員30人以上）</v>
          </cell>
          <cell r="B73" t="str">
            <v>⑦_①既存の特別養護老人ホーム等のユニット化改修支援_多床室→ユニット</v>
          </cell>
          <cell r="C73" t="str">
            <v>介護医療院（定員30人以上）</v>
          </cell>
          <cell r="E73">
            <v>2380</v>
          </cell>
          <cell r="F73" t="str">
            <v>整備床数</v>
          </cell>
        </row>
        <row r="74">
          <cell r="A74" t="str">
            <v>⑦_①既存の特別養護老人ホーム等のユニット化改修支援_多床室→ユニット介護医療院（定員29人以下）</v>
          </cell>
          <cell r="B74" t="str">
            <v>⑦_①既存の特別養護老人ホーム等のユニット化改修支援_多床室→ユニット</v>
          </cell>
          <cell r="C74" t="str">
            <v>介護医療院（定員29人以下）</v>
          </cell>
          <cell r="E74">
            <v>2380</v>
          </cell>
          <cell r="F74" t="str">
            <v>整備床数</v>
          </cell>
        </row>
        <row r="75">
          <cell r="A75" t="str">
            <v>⑦_①既存の特別養護老人ホーム等のユニット化改修支援_多床室→ユニット転換整備（定員30人以上）</v>
          </cell>
          <cell r="B75" t="str">
            <v>⑦_①既存の特別養護老人ホーム等のユニット化改修支援_多床室→ユニット</v>
          </cell>
          <cell r="C75" t="str">
            <v>転換整備（定員30人以上）</v>
          </cell>
          <cell r="E75">
            <v>2380</v>
          </cell>
          <cell r="F75" t="str">
            <v>整備床数</v>
          </cell>
        </row>
        <row r="76">
          <cell r="A76" t="str">
            <v>⑦_①既存の特別養護老人ホーム等のユニット化改修支援_多床室→ユニット転換整備（定員29人以下）</v>
          </cell>
          <cell r="B76" t="str">
            <v>⑦_①既存の特別養護老人ホーム等のユニット化改修支援_多床室→ユニット</v>
          </cell>
          <cell r="C76" t="str">
            <v>転換整備（定員29人以下）</v>
          </cell>
          <cell r="E76">
            <v>2380</v>
          </cell>
          <cell r="F76" t="str">
            <v>整備床数</v>
          </cell>
        </row>
        <row r="77">
          <cell r="A77" t="str">
            <v>⑦_②既存の特養及び併設されるショートステイ多床室のプライバシー保護のための改修支援介護老人福祉施設(定員30人以上)及び併設されるショートステイ居室</v>
          </cell>
          <cell r="B77" t="str">
            <v>⑦_②既存の特養及び併設されるショートステイ多床室のプライバシー保護のための改修支援</v>
          </cell>
          <cell r="C77" t="str">
            <v>介護老人福祉施設(定員30人以上)及び併設されるショートステイ居室</v>
          </cell>
          <cell r="E77">
            <v>734</v>
          </cell>
          <cell r="F77" t="str">
            <v>整備床数</v>
          </cell>
        </row>
        <row r="78">
          <cell r="A78" t="str">
            <v>⑦_②既存の特養及び併設されるショートステイ多床室のプライバシー保護のための改修支援地域密着型介護老人福祉施設及び併設されるショートステイ居室</v>
          </cell>
          <cell r="B78" t="str">
            <v>⑦_②既存の特養及び併設されるショートステイ多床室のプライバシー保護のための改修支援</v>
          </cell>
          <cell r="C78" t="str">
            <v>地域密着型介護老人福祉施設及び併設されるショートステイ居室</v>
          </cell>
          <cell r="E78">
            <v>734</v>
          </cell>
          <cell r="F78" t="str">
            <v>整備床数</v>
          </cell>
        </row>
        <row r="79">
          <cell r="A79" t="str">
            <v>⑦_③介護療養型医療施設等の転換整備支援_創設転換整備（定員30人以上）</v>
          </cell>
          <cell r="B79" t="str">
            <v>⑦_③介護療養型医療施設等の転換整備支援_創設</v>
          </cell>
          <cell r="C79" t="str">
            <v>転換整備（定員30人以上）</v>
          </cell>
          <cell r="E79">
            <v>2240</v>
          </cell>
          <cell r="F79" t="str">
            <v>整備床数</v>
          </cell>
        </row>
        <row r="80">
          <cell r="A80" t="str">
            <v>⑦_③介護療養型医療施設等の転換整備支援_創設転換整備（定員29人以下）</v>
          </cell>
          <cell r="B80" t="str">
            <v>⑦_③介護療養型医療施設等の転換整備支援_創設</v>
          </cell>
          <cell r="C80" t="str">
            <v>転換整備（定員29人以下）</v>
          </cell>
          <cell r="E80">
            <v>2240</v>
          </cell>
          <cell r="F80" t="str">
            <v>整備床数</v>
          </cell>
        </row>
        <row r="81">
          <cell r="A81" t="str">
            <v>⑦_③介護療養型医療施設等の転換整備支援_改築転換整備（定員30人以上）</v>
          </cell>
          <cell r="B81" t="str">
            <v>⑦_③介護療養型医療施設等の転換整備支援_改築</v>
          </cell>
          <cell r="C81" t="str">
            <v>転換整備（定員30人以上）</v>
          </cell>
          <cell r="E81">
            <v>2770</v>
          </cell>
          <cell r="F81" t="str">
            <v>整備床数</v>
          </cell>
        </row>
        <row r="82">
          <cell r="A82" t="str">
            <v>⑦_③介護療養型医療施設等の転換整備支援_改築転換整備（定員29人以下）</v>
          </cell>
          <cell r="B82" t="str">
            <v>⑦_③介護療養型医療施設等の転換整備支援_改築</v>
          </cell>
          <cell r="C82" t="str">
            <v>転換整備（定員29人以下）</v>
          </cell>
          <cell r="E82">
            <v>2770</v>
          </cell>
          <cell r="F82" t="str">
            <v>整備床数</v>
          </cell>
        </row>
        <row r="83">
          <cell r="A83" t="str">
            <v>⑦_③介護療養型医療施設等の転換整備支援_改修転換整備（定員30人以上）</v>
          </cell>
          <cell r="B83" t="str">
            <v>⑦_③介護療養型医療施設等の転換整備支援_改修</v>
          </cell>
          <cell r="C83" t="str">
            <v>転換整備（定員30人以上）</v>
          </cell>
          <cell r="E83">
            <v>1115</v>
          </cell>
          <cell r="F83" t="str">
            <v>整備床数</v>
          </cell>
        </row>
        <row r="84">
          <cell r="A84" t="str">
            <v>⑦_③介護療養型医療施設等の転換整備支援_改修転換整備（定員29人以下）</v>
          </cell>
          <cell r="B84" t="str">
            <v>⑦_③介護療養型医療施設等の転換整備支援_改修</v>
          </cell>
          <cell r="C84" t="str">
            <v>転換整備（定員29人以下）</v>
          </cell>
          <cell r="E84">
            <v>1115</v>
          </cell>
          <cell r="F84" t="str">
            <v>整備床数</v>
          </cell>
        </row>
        <row r="85">
          <cell r="A85" t="str">
            <v>⑦_④看取り環境の整備促進介護老人福祉施設(定員30人以上)</v>
          </cell>
          <cell r="B85" t="str">
            <v>⑦_④看取り環境の整備促進</v>
          </cell>
          <cell r="C85" t="str">
            <v>介護老人福祉施設(定員30人以上)</v>
          </cell>
          <cell r="E85">
            <v>3500</v>
          </cell>
          <cell r="F85" t="str">
            <v>施設数</v>
          </cell>
        </row>
        <row r="86">
          <cell r="A86" t="str">
            <v>⑦_④看取り環境の整備促進地域密着型介護老人福祉施設</v>
          </cell>
          <cell r="B86" t="str">
            <v>⑦_④看取り環境の整備促進</v>
          </cell>
          <cell r="C86" t="str">
            <v>地域密着型介護老人福祉施設</v>
          </cell>
          <cell r="E86">
            <v>3500</v>
          </cell>
          <cell r="F86" t="str">
            <v>施設数</v>
          </cell>
        </row>
        <row r="87">
          <cell r="A87" t="str">
            <v>⑦_④看取り環境の整備促進介護老人保健施設（定員30人以上）</v>
          </cell>
          <cell r="B87" t="str">
            <v>⑦_④看取り環境の整備促進</v>
          </cell>
          <cell r="C87" t="str">
            <v>介護老人保健施設（定員30人以上）</v>
          </cell>
          <cell r="E87">
            <v>3500</v>
          </cell>
          <cell r="F87" t="str">
            <v>施設数</v>
          </cell>
        </row>
        <row r="88">
          <cell r="A88" t="str">
            <v>⑦_④看取り環境の整備促進介護老人保健施設（定員29人以下）</v>
          </cell>
          <cell r="B88" t="str">
            <v>⑦_④看取り環境の整備促進</v>
          </cell>
          <cell r="C88" t="str">
            <v>介護老人保健施設（定員29人以下）</v>
          </cell>
          <cell r="E88">
            <v>3500</v>
          </cell>
          <cell r="F88" t="str">
            <v>施設数</v>
          </cell>
        </row>
        <row r="89">
          <cell r="A89" t="str">
            <v>⑦_④看取り環境の整備促進介護医療院（定員30人以上）</v>
          </cell>
          <cell r="B89" t="str">
            <v>⑦_④看取り環境の整備促進</v>
          </cell>
          <cell r="C89" t="str">
            <v>介護医療院（定員30人以上）</v>
          </cell>
          <cell r="E89">
            <v>3500</v>
          </cell>
          <cell r="F89" t="str">
            <v>施設数</v>
          </cell>
        </row>
        <row r="90">
          <cell r="A90" t="str">
            <v>⑦_④看取り環境の整備促進介護医療院（定員29人以下）</v>
          </cell>
          <cell r="B90" t="str">
            <v>⑦_④看取り環境の整備促進</v>
          </cell>
          <cell r="C90" t="str">
            <v>介護医療院（定員29人以下）</v>
          </cell>
          <cell r="E90">
            <v>3500</v>
          </cell>
          <cell r="F90" t="str">
            <v>施設数</v>
          </cell>
        </row>
        <row r="91">
          <cell r="A91" t="str">
            <v>⑦_④看取り環境の整備促進養護老人ホーム（定員30人以上）</v>
          </cell>
          <cell r="B91" t="str">
            <v>⑦_④看取り環境の整備促進</v>
          </cell>
          <cell r="C91" t="str">
            <v>養護老人ホーム（定員30人以上）</v>
          </cell>
          <cell r="E91">
            <v>3500</v>
          </cell>
          <cell r="F91" t="str">
            <v>施設数</v>
          </cell>
        </row>
        <row r="92">
          <cell r="A92" t="str">
            <v>⑦_④看取り環境の整備促進養護老人ホーム（定員29人以下）</v>
          </cell>
          <cell r="B92" t="str">
            <v>⑦_④看取り環境の整備促進</v>
          </cell>
          <cell r="C92" t="str">
            <v>養護老人ホーム（定員29人以下）</v>
          </cell>
          <cell r="E92">
            <v>3500</v>
          </cell>
          <cell r="F92" t="str">
            <v>施設数</v>
          </cell>
        </row>
        <row r="93">
          <cell r="A93" t="str">
            <v>⑦_④看取り環境の整備促進軽費老人ホーム（定員30人以上）</v>
          </cell>
          <cell r="B93" t="str">
            <v>⑦_④看取り環境の整備促進</v>
          </cell>
          <cell r="C93" t="str">
            <v>軽費老人ホーム（定員30人以上）</v>
          </cell>
          <cell r="E93">
            <v>3500</v>
          </cell>
          <cell r="F93" t="str">
            <v>施設数</v>
          </cell>
        </row>
        <row r="94">
          <cell r="A94" t="str">
            <v>⑦_④看取り環境の整備促進軽費老人ホーム（定員29人以下）</v>
          </cell>
          <cell r="B94" t="str">
            <v>⑦_④看取り環境の整備促進</v>
          </cell>
          <cell r="C94" t="str">
            <v>軽費老人ホーム（定員29人以下）</v>
          </cell>
          <cell r="E94">
            <v>3500</v>
          </cell>
          <cell r="F94" t="str">
            <v>施設数</v>
          </cell>
        </row>
        <row r="95">
          <cell r="A95" t="str">
            <v>⑦_④看取り環境の整備促進認知症高齢者グループホーム</v>
          </cell>
          <cell r="B95" t="str">
            <v>⑦_④看取り環境の整備促進</v>
          </cell>
          <cell r="C95" t="str">
            <v>認知症高齢者グループホーム</v>
          </cell>
          <cell r="E95">
            <v>3500</v>
          </cell>
          <cell r="F95" t="str">
            <v>施設数</v>
          </cell>
        </row>
        <row r="96">
          <cell r="A96" t="str">
            <v>⑦_④看取り環境の整備促進小規模多機能型居宅介護事業所</v>
          </cell>
          <cell r="B96" t="str">
            <v>⑦_④看取り環境の整備促進</v>
          </cell>
          <cell r="C96" t="str">
            <v>小規模多機能型居宅介護事業所</v>
          </cell>
          <cell r="E96">
            <v>3500</v>
          </cell>
          <cell r="F96" t="str">
            <v>施設数</v>
          </cell>
        </row>
        <row r="97">
          <cell r="A97" t="str">
            <v>⑦_④看取り環境の整備促進看護小規模多機能型居宅介護事業所</v>
          </cell>
          <cell r="B97" t="str">
            <v>⑦_④看取り環境の整備促進</v>
          </cell>
          <cell r="C97" t="str">
            <v>看護小規模多機能型居宅介護事業所</v>
          </cell>
          <cell r="E97">
            <v>3500</v>
          </cell>
          <cell r="F97" t="str">
            <v>施設数</v>
          </cell>
        </row>
        <row r="98">
          <cell r="A98" t="str">
            <v>⑦_④看取り環境の整備促進介護付きホーム(定員30人以上)</v>
          </cell>
          <cell r="B98" t="str">
            <v>⑦_④看取り環境の整備促進</v>
          </cell>
          <cell r="C98" t="str">
            <v>介護付きホーム(定員30人以上)</v>
          </cell>
          <cell r="E98">
            <v>3500</v>
          </cell>
          <cell r="F98" t="str">
            <v>施設数</v>
          </cell>
        </row>
        <row r="99">
          <cell r="A99" t="str">
            <v>⑦_④看取り環境の整備促進介護付きホーム(定員29人以下)</v>
          </cell>
          <cell r="B99" t="str">
            <v>⑦_④看取り環境の整備促進</v>
          </cell>
          <cell r="C99" t="str">
            <v>介護付きホーム(定員29人以下)</v>
          </cell>
          <cell r="E99">
            <v>3500</v>
          </cell>
          <cell r="F99" t="str">
            <v>施設数</v>
          </cell>
        </row>
        <row r="100">
          <cell r="A100" t="str">
            <v>⑦_⑤共生型サービス事業所の整備促進通所介護事業所</v>
          </cell>
          <cell r="B100" t="str">
            <v>⑦_⑤共生型サービス事業所の整備促進</v>
          </cell>
          <cell r="C100" t="str">
            <v>通所介護事業所</v>
          </cell>
          <cell r="E100">
            <v>1029</v>
          </cell>
          <cell r="F100" t="str">
            <v>事業所数</v>
          </cell>
        </row>
        <row r="101">
          <cell r="A101" t="str">
            <v>⑦_⑤共生型サービス事業所の整備促進地域密着型通所介護事業所</v>
          </cell>
          <cell r="B101" t="str">
            <v>⑦_⑤共生型サービス事業所の整備促進</v>
          </cell>
          <cell r="C101" t="str">
            <v>地域密着型通所介護事業所</v>
          </cell>
          <cell r="E101">
            <v>1029</v>
          </cell>
          <cell r="F101" t="str">
            <v>事業所数</v>
          </cell>
        </row>
        <row r="102">
          <cell r="A102" t="str">
            <v>⑦_⑤共生型サービス事業所の整備促進短期入所生活介護事業所（定員30人以上）</v>
          </cell>
          <cell r="B102" t="str">
            <v>⑦_⑤共生型サービス事業所の整備促進</v>
          </cell>
          <cell r="C102" t="str">
            <v>短期入所生活介護事業所（定員30人以上）</v>
          </cell>
          <cell r="E102">
            <v>1029</v>
          </cell>
          <cell r="F102" t="str">
            <v>事業所数</v>
          </cell>
        </row>
        <row r="103">
          <cell r="A103" t="str">
            <v>⑦_⑤共生型サービス事業所の整備促進短期入所生活介護事業所（定員29人以下）</v>
          </cell>
          <cell r="B103" t="str">
            <v>⑦_⑤共生型サービス事業所の整備促進</v>
          </cell>
          <cell r="C103" t="str">
            <v>短期入所生活介護事業所（定員29人以下）</v>
          </cell>
          <cell r="E103">
            <v>1029</v>
          </cell>
          <cell r="F103" t="str">
            <v>事業所数</v>
          </cell>
        </row>
        <row r="104">
          <cell r="A104" t="str">
            <v>⑦_⑤共生型サービス事業所の整備促進小規模多機能型居宅介護事業所</v>
          </cell>
          <cell r="B104" t="str">
            <v>⑦_⑤共生型サービス事業所の整備促進</v>
          </cell>
          <cell r="C104" t="str">
            <v>小規模多機能型居宅介護事業所</v>
          </cell>
          <cell r="E104">
            <v>1029</v>
          </cell>
          <cell r="F104" t="str">
            <v>事業所数</v>
          </cell>
        </row>
        <row r="105">
          <cell r="A105" t="str">
            <v>⑦_⑤共生型サービス事業所の整備促進看護小規模多機能型居宅介護事業所</v>
          </cell>
          <cell r="B105" t="str">
            <v>⑦_⑤共生型サービス事業所の整備促進</v>
          </cell>
          <cell r="C105" t="str">
            <v>看護小規模多機能型居宅介護事業所</v>
          </cell>
          <cell r="E105">
            <v>1029</v>
          </cell>
          <cell r="F105" t="str">
            <v>事業所数</v>
          </cell>
        </row>
        <row r="106">
          <cell r="A106" t="str">
            <v>⑨介護施設等の創設を条件に行う広域型施設の大規模修繕・耐震化介護老人福祉施設(定員30人以上)</v>
          </cell>
          <cell r="B106" t="str">
            <v>⑨介護施設等の創設を条件に行う広域型施設の大規模修繕・耐震化</v>
          </cell>
          <cell r="C106" t="str">
            <v>介護老人福祉施設(定員30人以上)</v>
          </cell>
          <cell r="E106">
            <v>1128</v>
          </cell>
          <cell r="F106" t="str">
            <v>定員数</v>
          </cell>
        </row>
        <row r="107">
          <cell r="A107" t="str">
            <v>⑨介護施設等の創設を条件に行う広域型施設の大規模修繕・耐震化養護老人ホーム（定員30人以上）</v>
          </cell>
          <cell r="B107" t="str">
            <v>⑨介護施設等の創設を条件に行う広域型施設の大規模修繕・耐震化</v>
          </cell>
          <cell r="C107" t="str">
            <v>養護老人ホーム（定員30人以上）</v>
          </cell>
          <cell r="E107">
            <v>1128</v>
          </cell>
          <cell r="F107" t="str">
            <v>定員数</v>
          </cell>
        </row>
        <row r="108">
          <cell r="A108" t="str">
            <v>⑨介護施設等の創設を条件に行う広域型施設の大規模修繕・耐震化介護老人保健施設（定員30人以上）</v>
          </cell>
          <cell r="B108" t="str">
            <v>⑨介護施設等の創設を条件に行う広域型施設の大規模修繕・耐震化</v>
          </cell>
          <cell r="C108" t="str">
            <v>介護老人保健施設（定員30人以上）</v>
          </cell>
          <cell r="E108">
            <v>1128</v>
          </cell>
          <cell r="F108" t="str">
            <v>定員数</v>
          </cell>
        </row>
        <row r="109">
          <cell r="A109" t="str">
            <v>⑨介護施設等の創設を条件に行う広域型施設の大規模修繕・耐震化軽費老人ホーム（定員30人以上）</v>
          </cell>
          <cell r="B109" t="str">
            <v>⑨介護施設等の創設を条件に行う広域型施設の大規模修繕・耐震化</v>
          </cell>
          <cell r="C109" t="str">
            <v>軽費老人ホーム（定員30人以上）</v>
          </cell>
          <cell r="E109">
            <v>1128</v>
          </cell>
          <cell r="F109" t="str">
            <v>定員数</v>
          </cell>
        </row>
        <row r="110">
          <cell r="A110" t="str">
            <v>⑨介護施設等の創設を条件に行う広域型施設の大規模修繕・耐震化介護医療院（定員30人以上）</v>
          </cell>
          <cell r="B110" t="str">
            <v>⑨介護施設等の創設を条件に行う広域型施設の大規模修繕・耐震化</v>
          </cell>
          <cell r="C110" t="str">
            <v>介護医療院（定員30人以上）</v>
          </cell>
          <cell r="E110">
            <v>1128</v>
          </cell>
          <cell r="F110" t="str">
            <v>定員数</v>
          </cell>
        </row>
        <row r="111">
          <cell r="A111" t="str">
            <v>⑩大規模修繕の際にあわせて行う介護ロボット・ICTの導入支援介護老人福祉施設(定員30人以上)及び併設されるショートステイ居室</v>
          </cell>
          <cell r="B111" t="str">
            <v>⑩大規模修繕の際にあわせて行う介護ロボット・ICTの導入支援</v>
          </cell>
          <cell r="C111" t="str">
            <v>介護老人福祉施設(定員30人以上)及び併設されるショートステイ居室</v>
          </cell>
          <cell r="E111">
            <v>420</v>
          </cell>
          <cell r="F111" t="str">
            <v>定員数</v>
          </cell>
        </row>
        <row r="112">
          <cell r="A112" t="str">
            <v>⑩大規模修繕の際にあわせて行う介護ロボット・ICTの導入支援地域密着型介護老人福祉施設及び併設されるショートステイ居室</v>
          </cell>
          <cell r="B112" t="str">
            <v>⑩大規模修繕の際にあわせて行う介護ロボット・ICTの導入支援</v>
          </cell>
          <cell r="C112" t="str">
            <v>地域密着型介護老人福祉施設及び併設されるショートステイ居室</v>
          </cell>
          <cell r="E112">
            <v>420</v>
          </cell>
          <cell r="F112" t="str">
            <v>定員数</v>
          </cell>
        </row>
        <row r="113">
          <cell r="A113" t="str">
            <v>⑩大規模修繕の際にあわせて行う介護ロボット・ICTの導入支援養護老人ホーム（定員30人以上）</v>
          </cell>
          <cell r="B113" t="str">
            <v>⑩大規模修繕の際にあわせて行う介護ロボット・ICTの導入支援</v>
          </cell>
          <cell r="C113" t="str">
            <v>養護老人ホーム（定員30人以上）</v>
          </cell>
          <cell r="E113">
            <v>420</v>
          </cell>
          <cell r="F113" t="str">
            <v>定員数</v>
          </cell>
        </row>
        <row r="114">
          <cell r="A114" t="str">
            <v>⑩大規模修繕の際にあわせて行う介護ロボット・ICTの導入支援養護老人ホーム（定員29人以下）</v>
          </cell>
          <cell r="B114" t="str">
            <v>⑩大規模修繕の際にあわせて行う介護ロボット・ICTの導入支援</v>
          </cell>
          <cell r="C114" t="str">
            <v>養護老人ホーム（定員29人以下）</v>
          </cell>
          <cell r="E114">
            <v>210</v>
          </cell>
          <cell r="F114" t="str">
            <v>定員数</v>
          </cell>
        </row>
        <row r="115">
          <cell r="A115" t="str">
            <v>⑩大規模修繕の際にあわせて行う介護ロボット・ICTの導入支援介護老人保健施設（定員30人以上）</v>
          </cell>
          <cell r="B115" t="str">
            <v>⑩大規模修繕の際にあわせて行う介護ロボット・ICTの導入支援</v>
          </cell>
          <cell r="C115" t="str">
            <v>介護老人保健施設（定員30人以上）</v>
          </cell>
          <cell r="E115">
            <v>420</v>
          </cell>
          <cell r="F115" t="str">
            <v>定員数</v>
          </cell>
        </row>
        <row r="116">
          <cell r="A116" t="str">
            <v>⑩大規模修繕の際にあわせて行う介護ロボット・ICTの導入支援介護老人保健施設（定員29人以下）</v>
          </cell>
          <cell r="B116" t="str">
            <v>⑩大規模修繕の際にあわせて行う介護ロボット・ICTの導入支援</v>
          </cell>
          <cell r="C116" t="str">
            <v>介護老人保健施設（定員29人以下）</v>
          </cell>
          <cell r="E116">
            <v>420</v>
          </cell>
          <cell r="F116" t="str">
            <v>定員数</v>
          </cell>
        </row>
        <row r="117">
          <cell r="A117" t="str">
            <v>⑩大規模修繕の際にあわせて行う介護ロボット・ICTの導入支援ケアハウス（定員30人以上）</v>
          </cell>
          <cell r="B117" t="str">
            <v>⑩大規模修繕の際にあわせて行う介護ロボット・ICTの導入支援</v>
          </cell>
          <cell r="C117" t="str">
            <v>ケアハウス（定員30人以上）</v>
          </cell>
          <cell r="E117">
            <v>420</v>
          </cell>
          <cell r="F117" t="str">
            <v>定員数</v>
          </cell>
        </row>
        <row r="118">
          <cell r="A118" t="str">
            <v>⑩大規模修繕の際にあわせて行う介護ロボット・ICTの導入支援ケアハウス（定員29人以下）</v>
          </cell>
          <cell r="B118" t="str">
            <v>⑩大規模修繕の際にあわせて行う介護ロボット・ICTの導入支援</v>
          </cell>
          <cell r="C118" t="str">
            <v>ケアハウス（定員29人以下）</v>
          </cell>
          <cell r="E118">
            <v>420</v>
          </cell>
          <cell r="F118" t="str">
            <v>定員数</v>
          </cell>
        </row>
        <row r="119">
          <cell r="A119" t="str">
            <v>⑩大規模修繕の際にあわせて行う介護ロボット・ICTの導入支援介護医療院（定員30人以上）</v>
          </cell>
          <cell r="B119" t="str">
            <v>⑩大規模修繕の際にあわせて行う介護ロボット・ICTの導入支援</v>
          </cell>
          <cell r="C119" t="str">
            <v>介護医療院（定員30人以上）</v>
          </cell>
          <cell r="E119">
            <v>420</v>
          </cell>
          <cell r="F119" t="str">
            <v>定員数</v>
          </cell>
        </row>
        <row r="120">
          <cell r="A120" t="str">
            <v>⑩大規模修繕の際にあわせて行う介護ロボット・ICTの導入支援介護医療院（定員29人以下）</v>
          </cell>
          <cell r="B120" t="str">
            <v>⑩大規模修繕の際にあわせて行う介護ロボット・ICTの導入支援</v>
          </cell>
          <cell r="C120" t="str">
            <v>介護医療院（定員29人以下）</v>
          </cell>
          <cell r="E120">
            <v>420</v>
          </cell>
          <cell r="F120" t="str">
            <v>定員数</v>
          </cell>
        </row>
        <row r="121">
          <cell r="A121" t="str">
            <v>⑩大規模修繕の際にあわせて行う介護ロボット・ICTの導入支援都市型軽費老人ホーム</v>
          </cell>
          <cell r="B121" t="str">
            <v>⑩大規模修繕の際にあわせて行う介護ロボット・ICTの導入支援</v>
          </cell>
          <cell r="C121" t="str">
            <v>都市型軽費老人ホーム</v>
          </cell>
          <cell r="E121">
            <v>210</v>
          </cell>
          <cell r="F121" t="str">
            <v>定員数</v>
          </cell>
        </row>
        <row r="122">
          <cell r="A122" t="str">
            <v>⑩大規模修繕の際にあわせて行う介護ロボット・ICTの導入支援定期巡回・随時対応型訪問介護看護事業所</v>
          </cell>
          <cell r="B122" t="str">
            <v>⑩大規模修繕の際にあわせて行う介護ロボット・ICTの導入支援</v>
          </cell>
          <cell r="C122" t="str">
            <v>定期巡回・随時対応型訪問介護看護事業所</v>
          </cell>
          <cell r="E122">
            <v>7000</v>
          </cell>
          <cell r="F122" t="str">
            <v>施設数</v>
          </cell>
        </row>
        <row r="123">
          <cell r="A123" t="str">
            <v>⑩大規模修繕の際にあわせて行う介護ロボット・ICTの導入支援小規模多機能型居宅介護事業所</v>
          </cell>
          <cell r="B123" t="str">
            <v>⑩大規模修繕の際にあわせて行う介護ロボット・ICTの導入支援</v>
          </cell>
          <cell r="C123" t="str">
            <v>小規模多機能型居宅介護事業所</v>
          </cell>
          <cell r="E123">
            <v>420</v>
          </cell>
          <cell r="F123" t="str">
            <v>宿泊定員数</v>
          </cell>
        </row>
        <row r="124">
          <cell r="A124" t="str">
            <v>⑩大規模修繕の際にあわせて行う介護ロボット・ICTの導入支援認知症高齢者グループホーム</v>
          </cell>
          <cell r="B124" t="str">
            <v>⑩大規模修繕の際にあわせて行う介護ロボット・ICTの導入支援</v>
          </cell>
          <cell r="C124" t="str">
            <v>認知症高齢者グループホーム</v>
          </cell>
          <cell r="E124">
            <v>420</v>
          </cell>
          <cell r="F124" t="str">
            <v>定員数</v>
          </cell>
        </row>
        <row r="125">
          <cell r="A125" t="str">
            <v>⑩大規模修繕の際にあわせて行う介護ロボット・ICTの導入支援看護小規模多機能型居宅介護事業所</v>
          </cell>
          <cell r="B125" t="str">
            <v>⑩大規模修繕の際にあわせて行う介護ロボット・ICTの導入支援</v>
          </cell>
          <cell r="C125" t="str">
            <v>看護小規模多機能型居宅介護事業所</v>
          </cell>
          <cell r="E125">
            <v>420</v>
          </cell>
          <cell r="F125" t="str">
            <v>宿泊定員数</v>
          </cell>
        </row>
        <row r="126">
          <cell r="A126" t="str">
            <v>⑩大規模修繕の際にあわせて行う介護ロボット・ICTの導入支援施設内保育施設</v>
          </cell>
          <cell r="B126" t="str">
            <v>⑩大規模修繕の際にあわせて行う介護ロボット・ICTの導入支援</v>
          </cell>
          <cell r="C126" t="str">
            <v>施設内保育施設</v>
          </cell>
          <cell r="E126">
            <v>2100</v>
          </cell>
          <cell r="F126" t="str">
            <v>施設数</v>
          </cell>
        </row>
        <row r="127">
          <cell r="A127" t="str">
            <v>⑩大規模修繕の際にあわせて行う介護ロボット・ICTの導入支援介護付きホーム(定員30人以上)</v>
          </cell>
          <cell r="B127" t="str">
            <v>⑩大規模修繕の際にあわせて行う介護ロボット・ICTの導入支援</v>
          </cell>
          <cell r="C127" t="str">
            <v>介護付きホーム(定員30人以上)</v>
          </cell>
          <cell r="E127">
            <v>420</v>
          </cell>
          <cell r="F127" t="str">
            <v>定員数</v>
          </cell>
        </row>
        <row r="128">
          <cell r="A128" t="str">
            <v>⑩大規模修繕の際にあわせて行う介護ロボット・ICTの導入支援介護付きホーム(定員29人以下)</v>
          </cell>
          <cell r="B128" t="str">
            <v>⑩大規模修繕の際にあわせて行う介護ロボット・ICTの導入支援</v>
          </cell>
          <cell r="C128" t="str">
            <v>介護付きホーム(定員29人以下)</v>
          </cell>
          <cell r="E128">
            <v>420</v>
          </cell>
          <cell r="F128" t="str">
            <v>定員数</v>
          </cell>
        </row>
        <row r="129">
          <cell r="A129" t="str">
            <v>⑪介護職員の宿舎施設整備介護老人福祉施設(定員30人以上)</v>
          </cell>
          <cell r="B129" t="str">
            <v>⑪介護職員の宿舎施設整備</v>
          </cell>
          <cell r="C129" t="str">
            <v>介護老人福祉施設(定員30人以上)</v>
          </cell>
          <cell r="E129" t="str">
            <v>金額を入力してください</v>
          </cell>
          <cell r="F129" t="str">
            <v>宿舎数</v>
          </cell>
        </row>
        <row r="130">
          <cell r="A130" t="str">
            <v>⑪介護職員の宿舎施設整備地域密着型介護老人福祉施設</v>
          </cell>
          <cell r="B130" t="str">
            <v>⑪介護職員の宿舎施設整備</v>
          </cell>
          <cell r="C130" t="str">
            <v>地域密着型介護老人福祉施設</v>
          </cell>
          <cell r="E130" t="str">
            <v>金額を入力してください</v>
          </cell>
          <cell r="F130" t="str">
            <v>宿舎数</v>
          </cell>
        </row>
        <row r="131">
          <cell r="A131" t="str">
            <v>⑪介護職員の宿舎施設整備介護老人保健施設（定員30人以上）</v>
          </cell>
          <cell r="B131" t="str">
            <v>⑪介護職員の宿舎施設整備</v>
          </cell>
          <cell r="C131" t="str">
            <v>介護老人保健施設（定員30人以上）</v>
          </cell>
          <cell r="E131" t="str">
            <v>金額を入力してください</v>
          </cell>
          <cell r="F131" t="str">
            <v>宿舎数</v>
          </cell>
        </row>
        <row r="132">
          <cell r="A132" t="str">
            <v>⑪介護職員の宿舎施設整備介護老人保健施設（定員29人以下）</v>
          </cell>
          <cell r="B132" t="str">
            <v>⑪介護職員の宿舎施設整備</v>
          </cell>
          <cell r="C132" t="str">
            <v>介護老人保健施設（定員29人以下）</v>
          </cell>
          <cell r="E132" t="str">
            <v>金額を入力してください</v>
          </cell>
          <cell r="F132" t="str">
            <v>宿舎数</v>
          </cell>
        </row>
        <row r="133">
          <cell r="A133" t="str">
            <v>⑪介護職員の宿舎施設整備介護医療院（定員30人以上）</v>
          </cell>
          <cell r="B133" t="str">
            <v>⑪介護職員の宿舎施設整備</v>
          </cell>
          <cell r="C133" t="str">
            <v>介護医療院（定員30人以上）</v>
          </cell>
          <cell r="E133" t="str">
            <v>金額を入力してください</v>
          </cell>
          <cell r="F133" t="str">
            <v>宿舎数</v>
          </cell>
        </row>
        <row r="134">
          <cell r="A134" t="str">
            <v>⑪介護職員の宿舎施設整備介護医療院（定員29人以下）</v>
          </cell>
          <cell r="B134" t="str">
            <v>⑪介護職員の宿舎施設整備</v>
          </cell>
          <cell r="C134" t="str">
            <v>介護医療院（定員29人以下）</v>
          </cell>
          <cell r="E134" t="str">
            <v>金額を入力してください</v>
          </cell>
          <cell r="F134" t="str">
            <v>宿舎数</v>
          </cell>
        </row>
        <row r="135">
          <cell r="A135" t="str">
            <v>⑪介護職員の宿舎施設整備ケアハウス（定員30人以上）</v>
          </cell>
          <cell r="B135" t="str">
            <v>⑪介護職員の宿舎施設整備</v>
          </cell>
          <cell r="C135" t="str">
            <v>ケアハウス（定員30人以上）</v>
          </cell>
          <cell r="E135" t="str">
            <v>金額を入力してください</v>
          </cell>
          <cell r="F135" t="str">
            <v>宿舎数</v>
          </cell>
        </row>
        <row r="136">
          <cell r="A136" t="str">
            <v>⑪介護職員の宿舎施設整備ケアハウス（定員29人以下）</v>
          </cell>
          <cell r="B136" t="str">
            <v>⑪介護職員の宿舎施設整備</v>
          </cell>
          <cell r="C136" t="str">
            <v>ケアハウス（定員29人以下）</v>
          </cell>
          <cell r="E136" t="str">
            <v>金額を入力してください</v>
          </cell>
          <cell r="F136" t="str">
            <v>宿舎数</v>
          </cell>
        </row>
        <row r="137">
          <cell r="A137" t="str">
            <v>⑪介護職員の宿舎施設整備認知症高齢者グループホーム</v>
          </cell>
          <cell r="B137" t="str">
            <v>⑪介護職員の宿舎施設整備</v>
          </cell>
          <cell r="C137" t="str">
            <v>認知症高齢者グループホーム</v>
          </cell>
          <cell r="E137" t="str">
            <v>金額を入力してください</v>
          </cell>
          <cell r="F137" t="str">
            <v>宿舎数</v>
          </cell>
        </row>
        <row r="138">
          <cell r="A138" t="str">
            <v>⑪介護職員の宿舎施設整備小規模多機能型居宅介護事業所</v>
          </cell>
          <cell r="B138" t="str">
            <v>⑪介護職員の宿舎施設整備</v>
          </cell>
          <cell r="C138" t="str">
            <v>小規模多機能型居宅介護事業所</v>
          </cell>
          <cell r="E138" t="str">
            <v>金額を入力してください</v>
          </cell>
          <cell r="F138" t="str">
            <v>宿舎数</v>
          </cell>
        </row>
        <row r="139">
          <cell r="A139" t="str">
            <v>⑪介護職員の宿舎施設整備定期巡回・随時対応型訪問介護看護事業所</v>
          </cell>
          <cell r="B139" t="str">
            <v>⑪介護職員の宿舎施設整備</v>
          </cell>
          <cell r="C139" t="str">
            <v>定期巡回・随時対応型訪問介護看護事業所</v>
          </cell>
          <cell r="E139" t="str">
            <v>金額を入力してください</v>
          </cell>
          <cell r="F139" t="str">
            <v>宿舎数</v>
          </cell>
        </row>
        <row r="140">
          <cell r="A140" t="str">
            <v>⑪介護職員の宿舎施設整備看護小規模多機能型居宅介護事業所</v>
          </cell>
          <cell r="B140" t="str">
            <v>⑪介護職員の宿舎施設整備</v>
          </cell>
          <cell r="C140" t="str">
            <v>看護小規模多機能型居宅介護事業所</v>
          </cell>
          <cell r="E140" t="str">
            <v>金額を入力してください</v>
          </cell>
          <cell r="F140" t="str">
            <v>宿舎数</v>
          </cell>
        </row>
        <row r="141">
          <cell r="A141" t="str">
            <v>⑪介護職員の宿舎施設整備介護付きホーム(定員30人以上)</v>
          </cell>
          <cell r="B141" t="str">
            <v>⑪介護職員の宿舎施設整備</v>
          </cell>
          <cell r="C141" t="str">
            <v>介護付きホーム(定員30人以上)</v>
          </cell>
          <cell r="E141" t="str">
            <v>金額を入力してください</v>
          </cell>
          <cell r="F141" t="str">
            <v>宿舎数</v>
          </cell>
        </row>
        <row r="142">
          <cell r="A142" t="str">
            <v>⑪介護職員の宿舎施設整備介護付きホーム(定員29人以下)</v>
          </cell>
          <cell r="B142" t="str">
            <v>⑪介護職員の宿舎施設整備</v>
          </cell>
          <cell r="C142" t="str">
            <v>介護付きホーム(定員29人以下)</v>
          </cell>
          <cell r="E142" t="str">
            <v>金額を入力してください</v>
          </cell>
          <cell r="F142" t="str">
            <v>宿舎数</v>
          </cell>
        </row>
        <row r="143">
          <cell r="A143" t="str">
            <v>⑫介護予防・健康づくりを行う介護予防拠点における防災意識啓発の取組支援介護予防拠点</v>
          </cell>
          <cell r="B143" t="str">
            <v>⑫介護予防・健康づくりを行う介護予防拠点における防災意識啓発の取組支援</v>
          </cell>
          <cell r="C143" t="str">
            <v>介護予防拠点</v>
          </cell>
          <cell r="E143">
            <v>100</v>
          </cell>
          <cell r="F143" t="str">
            <v>か所</v>
          </cell>
        </row>
        <row r="144">
          <cell r="A144" t="str">
            <v>⑬介護施設等における簡易陰圧装置の設置に係る経費支援介護老人福祉施設(定員30人以上)</v>
          </cell>
          <cell r="B144" t="str">
            <v>⑬介護施設等における簡易陰圧装置の設置に係る経費支援</v>
          </cell>
          <cell r="C144" t="str">
            <v>介護老人福祉施設(定員30人以上)</v>
          </cell>
          <cell r="E144">
            <v>4320</v>
          </cell>
          <cell r="F144" t="str">
            <v>台</v>
          </cell>
        </row>
        <row r="145">
          <cell r="A145" t="str">
            <v>⑬介護施設等における簡易陰圧装置の設置に係る経費支援介護老人福祉施設(定員30人以上)に併設されるショートステイ居室</v>
          </cell>
          <cell r="B145" t="str">
            <v>⑬介護施設等における簡易陰圧装置の設置に係る経費支援</v>
          </cell>
          <cell r="C145" t="str">
            <v>介護老人福祉施設(定員30人以上)に併設されるショートステイ居室</v>
          </cell>
          <cell r="E145">
            <v>4320</v>
          </cell>
          <cell r="F145" t="str">
            <v>台</v>
          </cell>
        </row>
        <row r="146">
          <cell r="A146" t="str">
            <v>⑬介護施設等における簡易陰圧装置の設置に係る経費支援地域密着型介護老人福祉施設</v>
          </cell>
          <cell r="B146" t="str">
            <v>⑬介護施設等における簡易陰圧装置の設置に係る経費支援</v>
          </cell>
          <cell r="C146" t="str">
            <v>地域密着型介護老人福祉施設</v>
          </cell>
          <cell r="E146">
            <v>4320</v>
          </cell>
          <cell r="F146" t="str">
            <v>台</v>
          </cell>
        </row>
        <row r="147">
          <cell r="A147" t="str">
            <v>⑬介護施設等における簡易陰圧装置の設置に係る経費支援地域密着型介護老人福祉施設に併設されるショートステイ居室</v>
          </cell>
          <cell r="B147" t="str">
            <v>⑬介護施設等における簡易陰圧装置の設置に係る経費支援</v>
          </cell>
          <cell r="C147" t="str">
            <v>地域密着型介護老人福祉施設に併設されるショートステイ居室</v>
          </cell>
          <cell r="E147">
            <v>4320</v>
          </cell>
          <cell r="F147" t="str">
            <v>台</v>
          </cell>
        </row>
        <row r="148">
          <cell r="A148" t="str">
            <v>⑬介護施設等における簡易陰圧装置の設置に係る経費支援介護老人保健施設（定員30人以上）</v>
          </cell>
          <cell r="B148" t="str">
            <v>⑬介護施設等における簡易陰圧装置の設置に係る経費支援</v>
          </cell>
          <cell r="C148" t="str">
            <v>介護老人保健施設（定員30人以上）</v>
          </cell>
          <cell r="E148">
            <v>4320</v>
          </cell>
          <cell r="F148" t="str">
            <v>台</v>
          </cell>
        </row>
        <row r="149">
          <cell r="A149" t="str">
            <v>⑬介護施設等における簡易陰圧装置の設置に係る経費支援介護老人保健施設（定員29人以下）</v>
          </cell>
          <cell r="B149" t="str">
            <v>⑬介護施設等における簡易陰圧装置の設置に係る経費支援</v>
          </cell>
          <cell r="C149" t="str">
            <v>介護老人保健施設（定員29人以下）</v>
          </cell>
          <cell r="E149">
            <v>4320</v>
          </cell>
          <cell r="F149" t="str">
            <v>台</v>
          </cell>
        </row>
        <row r="150">
          <cell r="A150" t="str">
            <v>⑬介護施設等における簡易陰圧装置の設置に係る経費支援介護医療院（定員30人以上）</v>
          </cell>
          <cell r="B150" t="str">
            <v>⑬介護施設等における簡易陰圧装置の設置に係る経費支援</v>
          </cell>
          <cell r="C150" t="str">
            <v>介護医療院（定員30人以上）</v>
          </cell>
          <cell r="E150">
            <v>4320</v>
          </cell>
          <cell r="F150" t="str">
            <v>台</v>
          </cell>
        </row>
        <row r="151">
          <cell r="A151" t="str">
            <v>⑬介護施設等における簡易陰圧装置の設置に係る経費支援介護医療院（定員29人以下）</v>
          </cell>
          <cell r="B151" t="str">
            <v>⑬介護施設等における簡易陰圧装置の設置に係る経費支援</v>
          </cell>
          <cell r="C151" t="str">
            <v>介護医療院（定員29人以下）</v>
          </cell>
          <cell r="E151">
            <v>4320</v>
          </cell>
          <cell r="F151" t="str">
            <v>台</v>
          </cell>
        </row>
        <row r="152">
          <cell r="A152" t="str">
            <v>⑬介護施設等における簡易陰圧装置の設置に係る経費支援介護療養型医療施設（定員30人以上）</v>
          </cell>
          <cell r="B152" t="str">
            <v>⑬介護施設等における簡易陰圧装置の設置に係る経費支援</v>
          </cell>
          <cell r="C152" t="str">
            <v>介護療養型医療施設（定員30人以上）</v>
          </cell>
          <cell r="E152">
            <v>4320</v>
          </cell>
          <cell r="F152" t="str">
            <v>台</v>
          </cell>
        </row>
        <row r="153">
          <cell r="A153" t="str">
            <v>⑬介護施設等における簡易陰圧装置の設置に係る経費支援介護療養型医療施設（定員29人以下）</v>
          </cell>
          <cell r="B153" t="str">
            <v>⑬介護施設等における簡易陰圧装置の設置に係る経費支援</v>
          </cell>
          <cell r="C153" t="str">
            <v>介護療養型医療施設（定員29人以下）</v>
          </cell>
          <cell r="E153">
            <v>4320</v>
          </cell>
          <cell r="F153" t="str">
            <v>台</v>
          </cell>
        </row>
        <row r="154">
          <cell r="A154" t="str">
            <v>⑬介護施設等における簡易陰圧装置の設置に係る経費支援養護老人ホーム（定員30人以上）</v>
          </cell>
          <cell r="B154" t="str">
            <v>⑬介護施設等における簡易陰圧装置の設置に係る経費支援</v>
          </cell>
          <cell r="C154" t="str">
            <v>養護老人ホーム（定員30人以上）</v>
          </cell>
          <cell r="E154">
            <v>4320</v>
          </cell>
          <cell r="F154" t="str">
            <v>台</v>
          </cell>
        </row>
        <row r="155">
          <cell r="A155" t="str">
            <v>⑬介護施設等における簡易陰圧装置の設置に係る経費支援養護老人ホーム（定員29人以下）</v>
          </cell>
          <cell r="B155" t="str">
            <v>⑬介護施設等における簡易陰圧装置の設置に係る経費支援</v>
          </cell>
          <cell r="C155" t="str">
            <v>養護老人ホーム（定員29人以下）</v>
          </cell>
          <cell r="E155">
            <v>4320</v>
          </cell>
          <cell r="F155" t="str">
            <v>台</v>
          </cell>
        </row>
        <row r="156">
          <cell r="A156" t="str">
            <v>⑬介護施設等における簡易陰圧装置の設置に係る経費支援軽費老人ホーム（定員30人以上）</v>
          </cell>
          <cell r="B156" t="str">
            <v>⑬介護施設等における簡易陰圧装置の設置に係る経費支援</v>
          </cell>
          <cell r="C156" t="str">
            <v>軽費老人ホーム（定員30人以上）</v>
          </cell>
          <cell r="E156">
            <v>4320</v>
          </cell>
          <cell r="F156" t="str">
            <v>台</v>
          </cell>
        </row>
        <row r="157">
          <cell r="A157" t="str">
            <v>⑬介護施設等における簡易陰圧装置の設置に係る経費支援軽費老人ホーム（定員29人以下）</v>
          </cell>
          <cell r="B157" t="str">
            <v>⑬介護施設等における簡易陰圧装置の設置に係る経費支援</v>
          </cell>
          <cell r="C157" t="str">
            <v>軽費老人ホーム（定員29人以下）</v>
          </cell>
          <cell r="E157">
            <v>4320</v>
          </cell>
          <cell r="F157" t="str">
            <v>台</v>
          </cell>
        </row>
        <row r="158">
          <cell r="A158" t="str">
            <v>⑬介護施設等における簡易陰圧装置の設置に係る経費支援認知症高齢者グループホーム</v>
          </cell>
          <cell r="B158" t="str">
            <v>⑬介護施設等における簡易陰圧装置の設置に係る経費支援</v>
          </cell>
          <cell r="C158" t="str">
            <v>認知症高齢者グループホーム</v>
          </cell>
          <cell r="E158">
            <v>4320</v>
          </cell>
          <cell r="F158" t="str">
            <v>台</v>
          </cell>
        </row>
        <row r="159">
          <cell r="A159" t="str">
            <v>⑬介護施設等における簡易陰圧装置の設置に係る経費支援小規模多機能型居宅介護事業所</v>
          </cell>
          <cell r="B159" t="str">
            <v>⑬介護施設等における簡易陰圧装置の設置に係る経費支援</v>
          </cell>
          <cell r="C159" t="str">
            <v>小規模多機能型居宅介護事業所</v>
          </cell>
          <cell r="E159">
            <v>4320</v>
          </cell>
          <cell r="F159" t="str">
            <v>台</v>
          </cell>
        </row>
        <row r="160">
          <cell r="A160" t="str">
            <v>⑬介護施設等における簡易陰圧装置の設置に係る経費支援看護小規模多機能型居宅介護事業所</v>
          </cell>
          <cell r="B160" t="str">
            <v>⑬介護施設等における簡易陰圧装置の設置に係る経費支援</v>
          </cell>
          <cell r="C160" t="str">
            <v>看護小規模多機能型居宅介護事業所</v>
          </cell>
          <cell r="E160">
            <v>4320</v>
          </cell>
          <cell r="F160" t="str">
            <v>台</v>
          </cell>
        </row>
        <row r="161">
          <cell r="A161" t="str">
            <v>⑬介護施設等における簡易陰圧装置の設置に係る経費支援有料老人ホーム（定員30人以上）</v>
          </cell>
          <cell r="B161" t="str">
            <v>⑬介護施設等における簡易陰圧装置の設置に係る経費支援</v>
          </cell>
          <cell r="C161" t="str">
            <v>有料老人ホーム（定員30人以上）</v>
          </cell>
          <cell r="E161">
            <v>4320</v>
          </cell>
          <cell r="F161" t="str">
            <v>台</v>
          </cell>
        </row>
        <row r="162">
          <cell r="A162" t="str">
            <v>⑬介護施設等における簡易陰圧装置の設置に係る経費支援有料老人ホーム（定員29人以下）</v>
          </cell>
          <cell r="B162" t="str">
            <v>⑬介護施設等における簡易陰圧装置の設置に係る経費支援</v>
          </cell>
          <cell r="C162" t="str">
            <v>有料老人ホーム（定員29人以下）</v>
          </cell>
          <cell r="E162">
            <v>4320</v>
          </cell>
          <cell r="F162" t="str">
            <v>台</v>
          </cell>
        </row>
        <row r="163">
          <cell r="A163" t="str">
            <v>⑬介護施設等における簡易陰圧装置の設置に係る経費支援サービス付き高齢者向け住宅（定員30人以上）</v>
          </cell>
          <cell r="B163" t="str">
            <v>⑬介護施設等における簡易陰圧装置の設置に係る経費支援</v>
          </cell>
          <cell r="C163" t="str">
            <v>サービス付き高齢者向け住宅（定員30人以上）</v>
          </cell>
          <cell r="E163">
            <v>4320</v>
          </cell>
          <cell r="F163" t="str">
            <v>台</v>
          </cell>
        </row>
        <row r="164">
          <cell r="A164" t="str">
            <v>⑬介護施設等における簡易陰圧装置の設置に係る経費支援サービス付き高齢者向け住宅（定員29人以下）</v>
          </cell>
          <cell r="B164" t="str">
            <v>⑬介護施設等における簡易陰圧装置の設置に係る経費支援</v>
          </cell>
          <cell r="C164" t="str">
            <v>サービス付き高齢者向け住宅（定員29人以下）</v>
          </cell>
          <cell r="E164">
            <v>4320</v>
          </cell>
          <cell r="F164" t="str">
            <v>台</v>
          </cell>
        </row>
        <row r="165">
          <cell r="A165" t="str">
            <v>⑬介護施設等における簡易陰圧装置の設置に係る経費支援短期入所生活介護事業所（定員30人以上）</v>
          </cell>
          <cell r="B165" t="str">
            <v>⑬介護施設等における簡易陰圧装置の設置に係る経費支援</v>
          </cell>
          <cell r="C165" t="str">
            <v>短期入所生活介護事業所（定員30人以上）</v>
          </cell>
          <cell r="E165">
            <v>4320</v>
          </cell>
          <cell r="F165" t="str">
            <v>台</v>
          </cell>
        </row>
        <row r="166">
          <cell r="A166" t="str">
            <v>⑬介護施設等における簡易陰圧装置の設置に係る経費支援短期入所生活介護事業所（定員29人以下）</v>
          </cell>
          <cell r="B166" t="str">
            <v>⑬介護施設等における簡易陰圧装置の設置に係る経費支援</v>
          </cell>
          <cell r="C166" t="str">
            <v>短期入所生活介護事業所（定員29人以下）</v>
          </cell>
          <cell r="E166">
            <v>4320</v>
          </cell>
          <cell r="F166" t="str">
            <v>台</v>
          </cell>
        </row>
        <row r="167">
          <cell r="A167" t="str">
            <v>⑬介護施設等における簡易陰圧装置の設置に係る経費支援生活支援ハウス</v>
          </cell>
          <cell r="B167" t="str">
            <v>⑬介護施設等における簡易陰圧装置の設置に係る経費支援</v>
          </cell>
          <cell r="C167" t="str">
            <v>生活支援ハウス</v>
          </cell>
          <cell r="E167">
            <v>4320</v>
          </cell>
          <cell r="F167" t="str">
            <v>台</v>
          </cell>
        </row>
        <row r="168">
          <cell r="A168" t="str">
            <v>⑭介護施設等における多床室の個室化に要する改修費支援事業介護老人福祉施設(定員30人以上)</v>
          </cell>
          <cell r="B168" t="str">
            <v>⑭介護施設等における多床室の個室化に要する改修費支援事業</v>
          </cell>
          <cell r="C168" t="str">
            <v>介護老人福祉施設(定員30人以上)</v>
          </cell>
          <cell r="E168">
            <v>978</v>
          </cell>
          <cell r="F168" t="str">
            <v>整備床数</v>
          </cell>
        </row>
        <row r="169">
          <cell r="A169" t="str">
            <v>⑭介護施設等における多床室の個室化に要する改修費支援事業介護老人福祉施設(定員30人以上)に併設されるショートステイ居室</v>
          </cell>
          <cell r="B169" t="str">
            <v>⑭介護施設等における多床室の個室化に要する改修費支援事業</v>
          </cell>
          <cell r="C169" t="str">
            <v>介護老人福祉施設(定員30人以上)に併設されるショートステイ居室</v>
          </cell>
          <cell r="E169">
            <v>978</v>
          </cell>
          <cell r="F169" t="str">
            <v>整備床数</v>
          </cell>
        </row>
        <row r="170">
          <cell r="A170" t="str">
            <v>⑭介護施設等における多床室の個室化に要する改修費支援事業地域密着型介護老人福祉施設</v>
          </cell>
          <cell r="B170" t="str">
            <v>⑭介護施設等における多床室の個室化に要する改修費支援事業</v>
          </cell>
          <cell r="C170" t="str">
            <v>地域密着型介護老人福祉施設</v>
          </cell>
          <cell r="E170">
            <v>978</v>
          </cell>
          <cell r="F170" t="str">
            <v>整備床数</v>
          </cell>
        </row>
        <row r="171">
          <cell r="A171" t="str">
            <v>⑭介護施設等における多床室の個室化に要する改修費支援事業地域密着型介護老人福祉施設に併設されるショートステイ居室</v>
          </cell>
          <cell r="B171" t="str">
            <v>⑭介護施設等における多床室の個室化に要する改修費支援事業</v>
          </cell>
          <cell r="C171" t="str">
            <v>地域密着型介護老人福祉施設に併設されるショートステイ居室</v>
          </cell>
          <cell r="E171">
            <v>978</v>
          </cell>
          <cell r="F171" t="str">
            <v>整備床数</v>
          </cell>
        </row>
        <row r="172">
          <cell r="A172" t="str">
            <v>⑭介護施設等における多床室の個室化に要する改修費支援事業介護老人保健施設（定員30人以上）</v>
          </cell>
          <cell r="B172" t="str">
            <v>⑭介護施設等における多床室の個室化に要する改修費支援事業</v>
          </cell>
          <cell r="C172" t="str">
            <v>介護老人保健施設（定員30人以上）</v>
          </cell>
          <cell r="E172">
            <v>978</v>
          </cell>
          <cell r="F172" t="str">
            <v>整備床数</v>
          </cell>
        </row>
        <row r="173">
          <cell r="A173" t="str">
            <v>⑭介護施設等における多床室の個室化に要する改修費支援事業介護老人保健施設（定員29人以下）</v>
          </cell>
          <cell r="B173" t="str">
            <v>⑭介護施設等における多床室の個室化に要する改修費支援事業</v>
          </cell>
          <cell r="C173" t="str">
            <v>介護老人保健施設（定員29人以下）</v>
          </cell>
          <cell r="E173">
            <v>978</v>
          </cell>
          <cell r="F173" t="str">
            <v>整備床数</v>
          </cell>
        </row>
        <row r="174">
          <cell r="A174" t="str">
            <v>⑭介護施設等における多床室の個室化に要する改修費支援事業介護医療院（定員30人以上）</v>
          </cell>
          <cell r="B174" t="str">
            <v>⑭介護施設等における多床室の個室化に要する改修費支援事業</v>
          </cell>
          <cell r="C174" t="str">
            <v>介護医療院（定員30人以上）</v>
          </cell>
          <cell r="E174">
            <v>978</v>
          </cell>
          <cell r="F174" t="str">
            <v>整備床数</v>
          </cell>
        </row>
        <row r="175">
          <cell r="A175" t="str">
            <v>⑭介護施設等における多床室の個室化に要する改修費支援事業介護医療院（定員29人以下）</v>
          </cell>
          <cell r="B175" t="str">
            <v>⑭介護施設等における多床室の個室化に要する改修費支援事業</v>
          </cell>
          <cell r="C175" t="str">
            <v>介護医療院（定員29人以下）</v>
          </cell>
          <cell r="E175">
            <v>978</v>
          </cell>
          <cell r="F175" t="str">
            <v>整備床数</v>
          </cell>
        </row>
        <row r="176">
          <cell r="A176" t="str">
            <v>⑭介護施設等における多床室の個室化に要する改修費支援事業養護老人ホーム（定員30人以上）</v>
          </cell>
          <cell r="B176" t="str">
            <v>⑭介護施設等における多床室の個室化に要する改修費支援事業</v>
          </cell>
          <cell r="C176" t="str">
            <v>養護老人ホーム（定員30人以上）</v>
          </cell>
          <cell r="E176">
            <v>978</v>
          </cell>
          <cell r="F176" t="str">
            <v>整備床数</v>
          </cell>
        </row>
        <row r="177">
          <cell r="A177" t="str">
            <v>⑭介護施設等における多床室の個室化に要する改修費支援事業養護老人ホーム（定員29人以下）</v>
          </cell>
          <cell r="B177" t="str">
            <v>⑭介護施設等における多床室の個室化に要する改修費支援事業</v>
          </cell>
          <cell r="C177" t="str">
            <v>養護老人ホーム（定員29人以下）</v>
          </cell>
          <cell r="E177">
            <v>978</v>
          </cell>
          <cell r="F177" t="str">
            <v>整備床数</v>
          </cell>
        </row>
        <row r="178">
          <cell r="A178" t="str">
            <v>⑭介護施設等における多床室の個室化に要する改修費支援事業軽費老人ホーム（定員30人以上）</v>
          </cell>
          <cell r="B178" t="str">
            <v>⑭介護施設等における多床室の個室化に要する改修費支援事業</v>
          </cell>
          <cell r="C178" t="str">
            <v>軽費老人ホーム（定員30人以上）</v>
          </cell>
          <cell r="E178">
            <v>978</v>
          </cell>
          <cell r="F178" t="str">
            <v>整備床数</v>
          </cell>
        </row>
        <row r="179">
          <cell r="A179" t="str">
            <v>⑭介護施設等における多床室の個室化に要する改修費支援事業軽費老人ホーム（定員29人以下）</v>
          </cell>
          <cell r="B179" t="str">
            <v>⑭介護施設等における多床室の個室化に要する改修費支援事業</v>
          </cell>
          <cell r="C179" t="str">
            <v>軽費老人ホーム（定員29人以下）</v>
          </cell>
          <cell r="E179">
            <v>978</v>
          </cell>
          <cell r="F179" t="str">
            <v>整備床数</v>
          </cell>
        </row>
        <row r="180">
          <cell r="A180" t="str">
            <v>⑭介護施設等における多床室の個室化に要する改修費支援事業認知症高齢者グループホーム</v>
          </cell>
          <cell r="B180" t="str">
            <v>⑭介護施設等における多床室の個室化に要する改修費支援事業</v>
          </cell>
          <cell r="C180" t="str">
            <v>認知症高齢者グループホーム</v>
          </cell>
          <cell r="E180">
            <v>978</v>
          </cell>
          <cell r="F180" t="str">
            <v>整備床数</v>
          </cell>
        </row>
        <row r="181">
          <cell r="A181" t="str">
            <v>⑭介護施設等における多床室の個室化に要する改修費支援事業小規模多機能型居宅介護事業所</v>
          </cell>
          <cell r="B181" t="str">
            <v>⑭介護施設等における多床室の個室化に要する改修費支援事業</v>
          </cell>
          <cell r="C181" t="str">
            <v>小規模多機能型居宅介護事業所</v>
          </cell>
          <cell r="E181">
            <v>978</v>
          </cell>
          <cell r="F181" t="str">
            <v>整備床数</v>
          </cell>
        </row>
        <row r="182">
          <cell r="A182" t="str">
            <v>⑭介護施設等における多床室の個室化に要する改修費支援事業看護小規模多機能型居宅介護事業所</v>
          </cell>
          <cell r="B182" t="str">
            <v>⑭介護施設等における多床室の個室化に要する改修費支援事業</v>
          </cell>
          <cell r="C182" t="str">
            <v>看護小規模多機能型居宅介護事業所</v>
          </cell>
          <cell r="E182">
            <v>978</v>
          </cell>
          <cell r="F182" t="str">
            <v>整備床数</v>
          </cell>
        </row>
        <row r="183">
          <cell r="A183" t="str">
            <v>⑭介護施設等における多床室の個室化に要する改修費支援事業有料老人ホーム（定員30人以上）</v>
          </cell>
          <cell r="B183" t="str">
            <v>⑭介護施設等における多床室の個室化に要する改修費支援事業</v>
          </cell>
          <cell r="C183" t="str">
            <v>有料老人ホーム（定員30人以上）</v>
          </cell>
          <cell r="E183">
            <v>978</v>
          </cell>
          <cell r="F183" t="str">
            <v>整備床数</v>
          </cell>
        </row>
        <row r="184">
          <cell r="A184" t="str">
            <v>⑭介護施設等における多床室の個室化に要する改修費支援事業有料老人ホーム（定員29人以下）</v>
          </cell>
          <cell r="B184" t="str">
            <v>⑭介護施設等における多床室の個室化に要する改修費支援事業</v>
          </cell>
          <cell r="C184" t="str">
            <v>有料老人ホーム（定員29人以下）</v>
          </cell>
          <cell r="E184">
            <v>978</v>
          </cell>
          <cell r="F184" t="str">
            <v>整備床数</v>
          </cell>
        </row>
        <row r="185">
          <cell r="A185" t="str">
            <v>⑭介護施設等における多床室の個室化に要する改修費支援事業短期入所生活介護事業所（定員30人以上）</v>
          </cell>
          <cell r="B185" t="str">
            <v>⑭介護施設等における多床室の個室化に要する改修費支援事業</v>
          </cell>
          <cell r="C185" t="str">
            <v>短期入所生活介護事業所（定員30人以上）</v>
          </cell>
          <cell r="E185">
            <v>978</v>
          </cell>
          <cell r="F185" t="str">
            <v>整備床数</v>
          </cell>
        </row>
        <row r="186">
          <cell r="A186" t="str">
            <v>⑭介護施設等における多床室の個室化に要する改修費支援事業短期入所生活介護事業所（定員29人以下）</v>
          </cell>
          <cell r="B186" t="str">
            <v>⑭介護施設等における多床室の個室化に要する改修費支援事業</v>
          </cell>
          <cell r="C186" t="str">
            <v>短期入所生活介護事業所（定員29人以下）</v>
          </cell>
          <cell r="E186">
            <v>978</v>
          </cell>
          <cell r="F186" t="str">
            <v>整備床数</v>
          </cell>
        </row>
        <row r="187">
          <cell r="A187" t="str">
            <v>⑭介護施設等における多床室の個室化に要する改修費支援事業生活支援ハウス</v>
          </cell>
          <cell r="B187" t="str">
            <v>⑭介護施設等における多床室の個室化に要する改修費支援事業</v>
          </cell>
          <cell r="C187" t="str">
            <v>生活支援ハウス</v>
          </cell>
          <cell r="E187">
            <v>978</v>
          </cell>
          <cell r="F187" t="str">
            <v>整備床数</v>
          </cell>
        </row>
        <row r="188">
          <cell r="A188" t="str">
            <v>⑮ユニット型施設の各ユニットへの玄関室設置によるゾーニング経費支援介護老人福祉施設(定員30人以上)</v>
          </cell>
          <cell r="B188" t="str">
            <v>⑮ユニット型施設の各ユニットへの玄関室設置によるゾーニング経費支援</v>
          </cell>
          <cell r="C188" t="str">
            <v>介護老人福祉施設(定員30人以上)</v>
          </cell>
          <cell r="E188">
            <v>1000</v>
          </cell>
          <cell r="F188" t="str">
            <v>箇所数</v>
          </cell>
        </row>
        <row r="189">
          <cell r="A189" t="str">
            <v>⑮ユニット型施設の各ユニットへの玄関室設置によるゾーニング経費支援介護老人福祉施設(定員30人以上)に併設されるショートステイ居室</v>
          </cell>
          <cell r="B189" t="str">
            <v>⑮ユニット型施設の各ユニットへの玄関室設置によるゾーニング経費支援</v>
          </cell>
          <cell r="C189" t="str">
            <v>介護老人福祉施設(定員30人以上)に併設されるショートステイ居室</v>
          </cell>
          <cell r="E189">
            <v>1000</v>
          </cell>
          <cell r="F189" t="str">
            <v>箇所数</v>
          </cell>
        </row>
        <row r="190">
          <cell r="A190" t="str">
            <v>⑮ユニット型施設の各ユニットへの玄関室設置によるゾーニング経費支援地域密着型介護老人福祉施設</v>
          </cell>
          <cell r="B190" t="str">
            <v>⑮ユニット型施設の各ユニットへの玄関室設置によるゾーニング経費支援</v>
          </cell>
          <cell r="C190" t="str">
            <v>地域密着型介護老人福祉施設</v>
          </cell>
          <cell r="E190">
            <v>1000</v>
          </cell>
          <cell r="F190" t="str">
            <v>箇所数</v>
          </cell>
        </row>
        <row r="191">
          <cell r="A191" t="str">
            <v>⑮ユニット型施設の各ユニットへの玄関室設置によるゾーニング経費支援地域密着型介護老人福祉施設に併設されるショートステイ居室</v>
          </cell>
          <cell r="B191" t="str">
            <v>⑮ユニット型施設の各ユニットへの玄関室設置によるゾーニング経費支援</v>
          </cell>
          <cell r="C191" t="str">
            <v>地域密着型介護老人福祉施設に併設されるショートステイ居室</v>
          </cell>
          <cell r="E191">
            <v>1000</v>
          </cell>
          <cell r="F191" t="str">
            <v>箇所数</v>
          </cell>
        </row>
        <row r="192">
          <cell r="A192" t="str">
            <v>⑮ユニット型施設の各ユニットへの玄関室設置によるゾーニング経費支援介護老人保健施設（定員30人以上）</v>
          </cell>
          <cell r="B192" t="str">
            <v>⑮ユニット型施設の各ユニットへの玄関室設置によるゾーニング経費支援</v>
          </cell>
          <cell r="C192" t="str">
            <v>介護老人保健施設（定員30人以上）</v>
          </cell>
          <cell r="E192">
            <v>1000</v>
          </cell>
          <cell r="F192" t="str">
            <v>箇所数</v>
          </cell>
        </row>
        <row r="193">
          <cell r="A193" t="str">
            <v>⑮ユニット型施設の各ユニットへの玄関室設置によるゾーニング経費支援介護老人保健施設（定員29人以下）</v>
          </cell>
          <cell r="B193" t="str">
            <v>⑮ユニット型施設の各ユニットへの玄関室設置によるゾーニング経費支援</v>
          </cell>
          <cell r="C193" t="str">
            <v>介護老人保健施設（定員29人以下）</v>
          </cell>
          <cell r="E193">
            <v>1000</v>
          </cell>
          <cell r="F193" t="str">
            <v>箇所数</v>
          </cell>
        </row>
        <row r="194">
          <cell r="A194" t="str">
            <v>⑮ユニット型施設の各ユニットへの玄関室設置によるゾーニング経費支援介護医療院（定員30人以上）</v>
          </cell>
          <cell r="B194" t="str">
            <v>⑮ユニット型施設の各ユニットへの玄関室設置によるゾーニング経費支援</v>
          </cell>
          <cell r="C194" t="str">
            <v>介護医療院（定員30人以上）</v>
          </cell>
          <cell r="E194">
            <v>1000</v>
          </cell>
          <cell r="F194" t="str">
            <v>箇所数</v>
          </cell>
        </row>
        <row r="195">
          <cell r="A195" t="str">
            <v>⑮ユニット型施設の各ユニットへの玄関室設置によるゾーニング経費支援介護医療院（定員29人以下）</v>
          </cell>
          <cell r="B195" t="str">
            <v>⑮ユニット型施設の各ユニットへの玄関室設置によるゾーニング経費支援</v>
          </cell>
          <cell r="C195" t="str">
            <v>介護医療院（定員29人以下）</v>
          </cell>
          <cell r="E195">
            <v>1000</v>
          </cell>
          <cell r="F195" t="str">
            <v>箇所数</v>
          </cell>
        </row>
        <row r="196">
          <cell r="A196" t="str">
            <v>⑮ユニット型施設の各ユニットへの玄関室設置によるゾーニング経費支援介護療養型医療施設（定員30人以上）</v>
          </cell>
          <cell r="B196" t="str">
            <v>⑮ユニット型施設の各ユニットへの玄関室設置によるゾーニング経費支援</v>
          </cell>
          <cell r="C196" t="str">
            <v>介護療養型医療施設（定員30人以上）</v>
          </cell>
          <cell r="E196">
            <v>1000</v>
          </cell>
          <cell r="F196" t="str">
            <v>箇所数</v>
          </cell>
        </row>
        <row r="197">
          <cell r="A197" t="str">
            <v>⑮ユニット型施設の各ユニットへの玄関室設置によるゾーニング経費支援介護療養型医療施設（定員29人以下）</v>
          </cell>
          <cell r="B197" t="str">
            <v>⑮ユニット型施設の各ユニットへの玄関室設置によるゾーニング経費支援</v>
          </cell>
          <cell r="C197" t="str">
            <v>介護療養型医療施設（定員29人以下）</v>
          </cell>
          <cell r="E197">
            <v>1000</v>
          </cell>
          <cell r="F197" t="str">
            <v>箇所数</v>
          </cell>
        </row>
        <row r="198">
          <cell r="A198" t="str">
            <v>⑮ユニット型施設の各ユニットへの玄関室設置によるゾーニング経費支援養護老人ホーム（定員30人以上）</v>
          </cell>
          <cell r="B198" t="str">
            <v>⑮ユニット型施設の各ユニットへの玄関室設置によるゾーニング経費支援</v>
          </cell>
          <cell r="C198" t="str">
            <v>養護老人ホーム（定員30人以上）</v>
          </cell>
          <cell r="E198">
            <v>1000</v>
          </cell>
          <cell r="F198" t="str">
            <v>箇所数</v>
          </cell>
        </row>
        <row r="199">
          <cell r="A199" t="str">
            <v>⑮ユニット型施設の各ユニットへの玄関室設置によるゾーニング経費支援養護老人ホーム（定員29人以下）</v>
          </cell>
          <cell r="B199" t="str">
            <v>⑮ユニット型施設の各ユニットへの玄関室設置によるゾーニング経費支援</v>
          </cell>
          <cell r="C199" t="str">
            <v>養護老人ホーム（定員29人以下）</v>
          </cell>
          <cell r="E199">
            <v>1000</v>
          </cell>
          <cell r="F199" t="str">
            <v>箇所数</v>
          </cell>
        </row>
        <row r="200">
          <cell r="A200" t="str">
            <v>⑮ユニット型施設の各ユニットへの玄関室設置によるゾーニング経費支援軽費老人ホーム（定員30人以上）</v>
          </cell>
          <cell r="B200" t="str">
            <v>⑮ユニット型施設の各ユニットへの玄関室設置によるゾーニング経費支援</v>
          </cell>
          <cell r="C200" t="str">
            <v>軽費老人ホーム（定員30人以上）</v>
          </cell>
          <cell r="E200">
            <v>1000</v>
          </cell>
          <cell r="F200" t="str">
            <v>箇所数</v>
          </cell>
        </row>
        <row r="201">
          <cell r="A201" t="str">
            <v>⑮ユニット型施設の各ユニットへの玄関室設置によるゾーニング経費支援軽費老人ホーム（定員29人以下）</v>
          </cell>
          <cell r="B201" t="str">
            <v>⑮ユニット型施設の各ユニットへの玄関室設置によるゾーニング経費支援</v>
          </cell>
          <cell r="C201" t="str">
            <v>軽費老人ホーム（定員29人以下）</v>
          </cell>
          <cell r="E201">
            <v>1000</v>
          </cell>
          <cell r="F201" t="str">
            <v>箇所数</v>
          </cell>
        </row>
        <row r="202">
          <cell r="A202" t="str">
            <v>⑮ユニット型施設の各ユニットへの玄関室設置によるゾーニング経費支援認知症高齢者グループホーム</v>
          </cell>
          <cell r="B202" t="str">
            <v>⑮ユニット型施設の各ユニットへの玄関室設置によるゾーニング経費支援</v>
          </cell>
          <cell r="C202" t="str">
            <v>認知症高齢者グループホーム</v>
          </cell>
          <cell r="E202">
            <v>1000</v>
          </cell>
          <cell r="F202" t="str">
            <v>箇所数</v>
          </cell>
        </row>
        <row r="203">
          <cell r="A203" t="str">
            <v>⑮ユニット型施設の各ユニットへの玄関室設置によるゾーニング経費支援小規模多機能型居宅介護事業所</v>
          </cell>
          <cell r="B203" t="str">
            <v>⑮ユニット型施設の各ユニットへの玄関室設置によるゾーニング経費支援</v>
          </cell>
          <cell r="C203" t="str">
            <v>小規模多機能型居宅介護事業所</v>
          </cell>
          <cell r="E203">
            <v>1000</v>
          </cell>
          <cell r="F203" t="str">
            <v>箇所数</v>
          </cell>
        </row>
        <row r="204">
          <cell r="A204" t="str">
            <v>⑮ユニット型施設の各ユニットへの玄関室設置によるゾーニング経費支援看護小規模多機能型居宅介護事業所</v>
          </cell>
          <cell r="B204" t="str">
            <v>⑮ユニット型施設の各ユニットへの玄関室設置によるゾーニング経費支援</v>
          </cell>
          <cell r="C204" t="str">
            <v>看護小規模多機能型居宅介護事業所</v>
          </cell>
          <cell r="E204">
            <v>1000</v>
          </cell>
          <cell r="F204" t="str">
            <v>箇所数</v>
          </cell>
        </row>
        <row r="205">
          <cell r="A205" t="str">
            <v>⑮ユニット型施設の各ユニットへの玄関室設置によるゾーニング経費支援有料老人ホーム（定員30人以上）</v>
          </cell>
          <cell r="B205" t="str">
            <v>⑮ユニット型施設の各ユニットへの玄関室設置によるゾーニング経費支援</v>
          </cell>
          <cell r="C205" t="str">
            <v>有料老人ホーム（定員30人以上）</v>
          </cell>
          <cell r="E205">
            <v>1000</v>
          </cell>
          <cell r="F205" t="str">
            <v>箇所数</v>
          </cell>
        </row>
        <row r="206">
          <cell r="A206" t="str">
            <v>⑮ユニット型施設の各ユニットへの玄関室設置によるゾーニング経費支援有料老人ホーム（定員29人以下）</v>
          </cell>
          <cell r="B206" t="str">
            <v>⑮ユニット型施設の各ユニットへの玄関室設置によるゾーニング経費支援</v>
          </cell>
          <cell r="C206" t="str">
            <v>有料老人ホーム（定員29人以下）</v>
          </cell>
          <cell r="E206">
            <v>1000</v>
          </cell>
          <cell r="F206" t="str">
            <v>箇所数</v>
          </cell>
        </row>
        <row r="207">
          <cell r="A207" t="str">
            <v>⑮ユニット型施設の各ユニットへの玄関室設置によるゾーニング経費支援サービス付き高齢者向け住宅（定員30人以上）</v>
          </cell>
          <cell r="B207" t="str">
            <v>⑮ユニット型施設の各ユニットへの玄関室設置によるゾーニング経費支援</v>
          </cell>
          <cell r="C207" t="str">
            <v>サービス付き高齢者向け住宅（定員30人以上）</v>
          </cell>
          <cell r="E207">
            <v>1000</v>
          </cell>
          <cell r="F207" t="str">
            <v>箇所数</v>
          </cell>
        </row>
        <row r="208">
          <cell r="A208" t="str">
            <v>⑮ユニット型施設の各ユニットへの玄関室設置によるゾーニング経費支援サービス付き高齢者向け住宅（定員29人以下）</v>
          </cell>
          <cell r="B208" t="str">
            <v>⑮ユニット型施設の各ユニットへの玄関室設置によるゾーニング経費支援</v>
          </cell>
          <cell r="C208" t="str">
            <v>サービス付き高齢者向け住宅（定員29人以下）</v>
          </cell>
          <cell r="E208">
            <v>1000</v>
          </cell>
          <cell r="F208" t="str">
            <v>箇所数</v>
          </cell>
        </row>
        <row r="209">
          <cell r="A209" t="str">
            <v>⑮ユニット型施設の各ユニットへの玄関室設置によるゾーニング経費支援短期入所生活介護事業所（定員30人以上）</v>
          </cell>
          <cell r="B209" t="str">
            <v>⑮ユニット型施設の各ユニットへの玄関室設置によるゾーニング経費支援</v>
          </cell>
          <cell r="C209" t="str">
            <v>短期入所生活介護事業所（定員30人以上）</v>
          </cell>
          <cell r="E209">
            <v>1000</v>
          </cell>
          <cell r="F209" t="str">
            <v>箇所数</v>
          </cell>
        </row>
        <row r="210">
          <cell r="A210" t="str">
            <v>⑮ユニット型施設の各ユニットへの玄関室設置によるゾーニング経費支援短期入所生活介護事業所（定員29人以下）</v>
          </cell>
          <cell r="B210" t="str">
            <v>⑮ユニット型施設の各ユニットへの玄関室設置によるゾーニング経費支援</v>
          </cell>
          <cell r="C210" t="str">
            <v>短期入所生活介護事業所（定員29人以下）</v>
          </cell>
          <cell r="E210">
            <v>1000</v>
          </cell>
          <cell r="F210" t="str">
            <v>箇所数</v>
          </cell>
        </row>
        <row r="211">
          <cell r="A211" t="str">
            <v>⑮ユニット型施設の各ユニットへの玄関室設置によるゾーニング経費支援生活支援ハウス</v>
          </cell>
          <cell r="B211" t="str">
            <v>⑮ユニット型施設の各ユニットへの玄関室設置によるゾーニング経費支援</v>
          </cell>
          <cell r="C211" t="str">
            <v>生活支援ハウス</v>
          </cell>
          <cell r="E211">
            <v>1000</v>
          </cell>
          <cell r="F211" t="str">
            <v>箇所数</v>
          </cell>
        </row>
        <row r="212">
          <cell r="A212" t="str">
            <v>⑯従来型個室・多床室のゾーニング経費支援介護老人福祉施設(定員30人以上)</v>
          </cell>
          <cell r="B212" t="str">
            <v>⑯従来型個室・多床室のゾーニング経費支援</v>
          </cell>
          <cell r="C212" t="str">
            <v>介護老人福祉施設(定員30人以上)</v>
          </cell>
          <cell r="E212">
            <v>6000</v>
          </cell>
          <cell r="F212" t="str">
            <v>箇所数</v>
          </cell>
        </row>
        <row r="213">
          <cell r="A213" t="str">
            <v>⑯従来型個室・多床室のゾーニング経費支援介護老人福祉施設(定員30人以上)に併設されるショートステイ居室</v>
          </cell>
          <cell r="B213" t="str">
            <v>⑯従来型個室・多床室のゾーニング経費支援</v>
          </cell>
          <cell r="C213" t="str">
            <v>介護老人福祉施設(定員30人以上)に併設されるショートステイ居室</v>
          </cell>
          <cell r="E213">
            <v>6000</v>
          </cell>
          <cell r="F213" t="str">
            <v>箇所数</v>
          </cell>
        </row>
        <row r="214">
          <cell r="A214" t="str">
            <v>⑯従来型個室・多床室のゾーニング経費支援地域密着型介護老人福祉施設</v>
          </cell>
          <cell r="B214" t="str">
            <v>⑯従来型個室・多床室のゾーニング経費支援</v>
          </cell>
          <cell r="C214" t="str">
            <v>地域密着型介護老人福祉施設</v>
          </cell>
          <cell r="E214">
            <v>6000</v>
          </cell>
          <cell r="F214" t="str">
            <v>箇所数</v>
          </cell>
        </row>
        <row r="215">
          <cell r="A215" t="str">
            <v>⑯従来型個室・多床室のゾーニング経費支援地域密着型介護老人福祉施設に併設されるショートステイ居室</v>
          </cell>
          <cell r="B215" t="str">
            <v>⑯従来型個室・多床室のゾーニング経費支援</v>
          </cell>
          <cell r="C215" t="str">
            <v>地域密着型介護老人福祉施設に併設されるショートステイ居室</v>
          </cell>
          <cell r="E215">
            <v>6000</v>
          </cell>
          <cell r="F215" t="str">
            <v>箇所数</v>
          </cell>
        </row>
        <row r="216">
          <cell r="A216" t="str">
            <v>⑯従来型個室・多床室のゾーニング経費支援介護老人保健施設（定員30人以上）</v>
          </cell>
          <cell r="B216" t="str">
            <v>⑯従来型個室・多床室のゾーニング経費支援</v>
          </cell>
          <cell r="C216" t="str">
            <v>介護老人保健施設（定員30人以上）</v>
          </cell>
          <cell r="E216">
            <v>6000</v>
          </cell>
          <cell r="F216" t="str">
            <v>箇所数</v>
          </cell>
        </row>
        <row r="217">
          <cell r="A217" t="str">
            <v>⑯従来型個室・多床室のゾーニング経費支援介護老人保健施設（定員29人以下）</v>
          </cell>
          <cell r="B217" t="str">
            <v>⑯従来型個室・多床室のゾーニング経費支援</v>
          </cell>
          <cell r="C217" t="str">
            <v>介護老人保健施設（定員29人以下）</v>
          </cell>
          <cell r="E217">
            <v>6000</v>
          </cell>
          <cell r="F217" t="str">
            <v>箇所数</v>
          </cell>
        </row>
        <row r="218">
          <cell r="A218" t="str">
            <v>⑯従来型個室・多床室のゾーニング経費支援介護医療院（定員30人以上）</v>
          </cell>
          <cell r="B218" t="str">
            <v>⑯従来型個室・多床室のゾーニング経費支援</v>
          </cell>
          <cell r="C218" t="str">
            <v>介護医療院（定員30人以上）</v>
          </cell>
          <cell r="E218">
            <v>6000</v>
          </cell>
          <cell r="F218" t="str">
            <v>箇所数</v>
          </cell>
        </row>
        <row r="219">
          <cell r="A219" t="str">
            <v>⑯従来型個室・多床室のゾーニング経費支援介護医療院（定員29人以下）</v>
          </cell>
          <cell r="B219" t="str">
            <v>⑯従来型個室・多床室のゾーニング経費支援</v>
          </cell>
          <cell r="C219" t="str">
            <v>介護医療院（定員29人以下）</v>
          </cell>
          <cell r="E219">
            <v>6000</v>
          </cell>
          <cell r="F219" t="str">
            <v>箇所数</v>
          </cell>
        </row>
        <row r="220">
          <cell r="A220" t="str">
            <v>⑯従来型個室・多床室のゾーニング経費支援介護療養型医療施設（定員30人以上）</v>
          </cell>
          <cell r="B220" t="str">
            <v>⑯従来型個室・多床室のゾーニング経費支援</v>
          </cell>
          <cell r="C220" t="str">
            <v>介護療養型医療施設（定員30人以上）</v>
          </cell>
          <cell r="E220">
            <v>6000</v>
          </cell>
          <cell r="F220" t="str">
            <v>箇所数</v>
          </cell>
        </row>
        <row r="221">
          <cell r="A221" t="str">
            <v>⑯従来型個室・多床室のゾーニング経費支援介護療養型医療施設（定員29人以下）</v>
          </cell>
          <cell r="B221" t="str">
            <v>⑯従来型個室・多床室のゾーニング経費支援</v>
          </cell>
          <cell r="C221" t="str">
            <v>介護療養型医療施設（定員29人以下）</v>
          </cell>
          <cell r="E221">
            <v>6000</v>
          </cell>
          <cell r="F221" t="str">
            <v>箇所数</v>
          </cell>
        </row>
        <row r="222">
          <cell r="A222" t="str">
            <v>⑯従来型個室・多床室のゾーニング経費支援養護老人ホーム（定員30人以上）</v>
          </cell>
          <cell r="B222" t="str">
            <v>⑯従来型個室・多床室のゾーニング経費支援</v>
          </cell>
          <cell r="C222" t="str">
            <v>養護老人ホーム（定員30人以上）</v>
          </cell>
          <cell r="E222">
            <v>6000</v>
          </cell>
          <cell r="F222" t="str">
            <v>箇所数</v>
          </cell>
        </row>
        <row r="223">
          <cell r="A223" t="str">
            <v>⑯従来型個室・多床室のゾーニング経費支援養護老人ホーム（定員29人以下）</v>
          </cell>
          <cell r="B223" t="str">
            <v>⑯従来型個室・多床室のゾーニング経費支援</v>
          </cell>
          <cell r="C223" t="str">
            <v>養護老人ホーム（定員29人以下）</v>
          </cell>
          <cell r="E223">
            <v>6000</v>
          </cell>
          <cell r="F223" t="str">
            <v>箇所数</v>
          </cell>
        </row>
        <row r="224">
          <cell r="A224" t="str">
            <v>⑯従来型個室・多床室のゾーニング経費支援軽費老人ホーム（定員30人以上）</v>
          </cell>
          <cell r="B224" t="str">
            <v>⑯従来型個室・多床室のゾーニング経費支援</v>
          </cell>
          <cell r="C224" t="str">
            <v>軽費老人ホーム（定員30人以上）</v>
          </cell>
          <cell r="E224">
            <v>6000</v>
          </cell>
          <cell r="F224" t="str">
            <v>箇所数</v>
          </cell>
        </row>
        <row r="225">
          <cell r="A225" t="str">
            <v>⑯従来型個室・多床室のゾーニング経費支援軽費老人ホーム（定員29人以下）</v>
          </cell>
          <cell r="B225" t="str">
            <v>⑯従来型個室・多床室のゾーニング経費支援</v>
          </cell>
          <cell r="C225" t="str">
            <v>軽費老人ホーム（定員29人以下）</v>
          </cell>
          <cell r="E225">
            <v>6000</v>
          </cell>
          <cell r="F225" t="str">
            <v>箇所数</v>
          </cell>
        </row>
        <row r="226">
          <cell r="A226" t="str">
            <v>⑯従来型個室・多床室のゾーニング経費支援認知症高齢者グループホーム</v>
          </cell>
          <cell r="B226" t="str">
            <v>⑯従来型個室・多床室のゾーニング経費支援</v>
          </cell>
          <cell r="C226" t="str">
            <v>認知症高齢者グループホーム</v>
          </cell>
          <cell r="E226">
            <v>6000</v>
          </cell>
          <cell r="F226" t="str">
            <v>箇所数</v>
          </cell>
        </row>
        <row r="227">
          <cell r="A227" t="str">
            <v>⑯従来型個室・多床室のゾーニング経費支援小規模多機能型居宅介護事業所</v>
          </cell>
          <cell r="B227" t="str">
            <v>⑯従来型個室・多床室のゾーニング経費支援</v>
          </cell>
          <cell r="C227" t="str">
            <v>小規模多機能型居宅介護事業所</v>
          </cell>
          <cell r="E227">
            <v>6000</v>
          </cell>
          <cell r="F227" t="str">
            <v>箇所数</v>
          </cell>
        </row>
        <row r="228">
          <cell r="A228" t="str">
            <v>⑯従来型個室・多床室のゾーニング経費支援看護小規模多機能型居宅介護事業所</v>
          </cell>
          <cell r="B228" t="str">
            <v>⑯従来型個室・多床室のゾーニング経費支援</v>
          </cell>
          <cell r="C228" t="str">
            <v>看護小規模多機能型居宅介護事業所</v>
          </cell>
          <cell r="E228">
            <v>6000</v>
          </cell>
          <cell r="F228" t="str">
            <v>箇所数</v>
          </cell>
        </row>
        <row r="229">
          <cell r="A229" t="str">
            <v>⑯従来型個室・多床室のゾーニング経費支援有料老人ホーム（定員30人以上）</v>
          </cell>
          <cell r="B229" t="str">
            <v>⑯従来型個室・多床室のゾーニング経費支援</v>
          </cell>
          <cell r="C229" t="str">
            <v>有料老人ホーム（定員30人以上）</v>
          </cell>
          <cell r="E229">
            <v>6000</v>
          </cell>
          <cell r="F229" t="str">
            <v>箇所数</v>
          </cell>
        </row>
        <row r="230">
          <cell r="A230" t="str">
            <v>⑯従来型個室・多床室のゾーニング経費支援有料老人ホーム（定員29人以下）</v>
          </cell>
          <cell r="B230" t="str">
            <v>⑯従来型個室・多床室のゾーニング経費支援</v>
          </cell>
          <cell r="C230" t="str">
            <v>有料老人ホーム（定員29人以下）</v>
          </cell>
          <cell r="E230">
            <v>6000</v>
          </cell>
          <cell r="F230" t="str">
            <v>箇所数</v>
          </cell>
        </row>
        <row r="231">
          <cell r="A231" t="str">
            <v>⑯従来型個室・多床室のゾーニング経費支援サービス付き高齢者向け住宅（定員30人以上）</v>
          </cell>
          <cell r="B231" t="str">
            <v>⑯従来型個室・多床室のゾーニング経費支援</v>
          </cell>
          <cell r="C231" t="str">
            <v>サービス付き高齢者向け住宅（定員30人以上）</v>
          </cell>
          <cell r="E231">
            <v>6000</v>
          </cell>
          <cell r="F231" t="str">
            <v>箇所数</v>
          </cell>
        </row>
        <row r="232">
          <cell r="A232" t="str">
            <v>⑯従来型個室・多床室のゾーニング経費支援サービス付き高齢者向け住宅（定員29人以下）</v>
          </cell>
          <cell r="B232" t="str">
            <v>⑯従来型個室・多床室のゾーニング経費支援</v>
          </cell>
          <cell r="C232" t="str">
            <v>サービス付き高齢者向け住宅（定員29人以下）</v>
          </cell>
          <cell r="E232">
            <v>6000</v>
          </cell>
          <cell r="F232" t="str">
            <v>箇所数</v>
          </cell>
        </row>
        <row r="233">
          <cell r="A233" t="str">
            <v>⑯従来型個室・多床室のゾーニング経費支援短期入所生活介護事業所（定員30人以上）</v>
          </cell>
          <cell r="B233" t="str">
            <v>⑯従来型個室・多床室のゾーニング経費支援</v>
          </cell>
          <cell r="C233" t="str">
            <v>短期入所生活介護事業所（定員30人以上）</v>
          </cell>
          <cell r="E233">
            <v>6000</v>
          </cell>
          <cell r="F233" t="str">
            <v>箇所数</v>
          </cell>
        </row>
        <row r="234">
          <cell r="A234" t="str">
            <v>⑯従来型個室・多床室のゾーニング経費支援短期入所生活介護事業所（定員29人以下）</v>
          </cell>
          <cell r="B234" t="str">
            <v>⑯従来型個室・多床室のゾーニング経費支援</v>
          </cell>
          <cell r="C234" t="str">
            <v>短期入所生活介護事業所（定員29人以下）</v>
          </cell>
          <cell r="E234">
            <v>6000</v>
          </cell>
          <cell r="F234" t="str">
            <v>箇所数</v>
          </cell>
        </row>
        <row r="235">
          <cell r="A235" t="str">
            <v>⑯従来型個室・多床室のゾーニング経費支援生活支援ハウス</v>
          </cell>
          <cell r="B235" t="str">
            <v>⑯従来型個室・多床室のゾーニング経費支援</v>
          </cell>
          <cell r="C235" t="str">
            <v>生活支援ハウス</v>
          </cell>
          <cell r="E235">
            <v>6000</v>
          </cell>
          <cell r="F235" t="str">
            <v>箇所数</v>
          </cell>
        </row>
        <row r="236">
          <cell r="A236" t="str">
            <v>⑰家族面会室の整備等経費支援介護老人福祉施設(定員30人以上)</v>
          </cell>
          <cell r="B236" t="str">
            <v>⑰家族面会室の整備等経費支援</v>
          </cell>
          <cell r="C236" t="str">
            <v>介護老人福祉施設(定員30人以上)</v>
          </cell>
          <cell r="E236">
            <v>3500</v>
          </cell>
          <cell r="F236" t="str">
            <v>施設数</v>
          </cell>
        </row>
        <row r="237">
          <cell r="A237" t="str">
            <v>⑰家族面会室の整備等経費支援介護老人福祉施設(定員30人以上)に併設されるショートステイ居室</v>
          </cell>
          <cell r="B237" t="str">
            <v>⑰家族面会室の整備等経費支援</v>
          </cell>
          <cell r="C237" t="str">
            <v>介護老人福祉施設(定員30人以上)に併設されるショートステイ居室</v>
          </cell>
          <cell r="E237">
            <v>3500</v>
          </cell>
          <cell r="F237" t="str">
            <v>施設数</v>
          </cell>
        </row>
        <row r="238">
          <cell r="A238" t="str">
            <v>⑰家族面会室の整備等経費支援地域密着型介護老人福祉施設</v>
          </cell>
          <cell r="B238" t="str">
            <v>⑰家族面会室の整備等経費支援</v>
          </cell>
          <cell r="C238" t="str">
            <v>地域密着型介護老人福祉施設</v>
          </cell>
          <cell r="E238">
            <v>3500</v>
          </cell>
          <cell r="F238" t="str">
            <v>施設数</v>
          </cell>
        </row>
        <row r="239">
          <cell r="A239" t="str">
            <v>⑰家族面会室の整備等経費支援地域密着型介護老人福祉施設に併設されるショートステイ居室</v>
          </cell>
          <cell r="B239" t="str">
            <v>⑰家族面会室の整備等経費支援</v>
          </cell>
          <cell r="C239" t="str">
            <v>地域密着型介護老人福祉施設に併設されるショートステイ居室</v>
          </cell>
          <cell r="E239">
            <v>3500</v>
          </cell>
          <cell r="F239" t="str">
            <v>施設数</v>
          </cell>
        </row>
        <row r="240">
          <cell r="A240" t="str">
            <v>⑰家族面会室の整備等経費支援介護老人保健施設（定員30人以上）</v>
          </cell>
          <cell r="B240" t="str">
            <v>⑰家族面会室の整備等経費支援</v>
          </cell>
          <cell r="C240" t="str">
            <v>介護老人保健施設（定員30人以上）</v>
          </cell>
          <cell r="E240">
            <v>3500</v>
          </cell>
          <cell r="F240" t="str">
            <v>施設数</v>
          </cell>
        </row>
        <row r="241">
          <cell r="A241" t="str">
            <v>⑰家族面会室の整備等経費支援介護老人保健施設（定員29人以下）</v>
          </cell>
          <cell r="B241" t="str">
            <v>⑰家族面会室の整備等経費支援</v>
          </cell>
          <cell r="C241" t="str">
            <v>介護老人保健施設（定員29人以下）</v>
          </cell>
          <cell r="E241">
            <v>3500</v>
          </cell>
          <cell r="F241" t="str">
            <v>施設数</v>
          </cell>
        </row>
        <row r="242">
          <cell r="A242" t="str">
            <v>⑰家族面会室の整備等経費支援介護医療院（定員30人以上）</v>
          </cell>
          <cell r="B242" t="str">
            <v>⑰家族面会室の整備等経費支援</v>
          </cell>
          <cell r="C242" t="str">
            <v>介護医療院（定員30人以上）</v>
          </cell>
          <cell r="E242">
            <v>3500</v>
          </cell>
          <cell r="F242" t="str">
            <v>施設数</v>
          </cell>
        </row>
        <row r="243">
          <cell r="A243" t="str">
            <v>⑰家族面会室の整備等経費支援介護医療院（定員29人以下）</v>
          </cell>
          <cell r="B243" t="str">
            <v>⑰家族面会室の整備等経費支援</v>
          </cell>
          <cell r="C243" t="str">
            <v>介護医療院（定員29人以下）</v>
          </cell>
          <cell r="E243">
            <v>3500</v>
          </cell>
          <cell r="F243" t="str">
            <v>施設数</v>
          </cell>
        </row>
        <row r="244">
          <cell r="A244" t="str">
            <v>⑰家族面会室の整備等経費支援介護療養型医療施設（定員30人以上）</v>
          </cell>
          <cell r="B244" t="str">
            <v>⑰家族面会室の整備等経費支援</v>
          </cell>
          <cell r="C244" t="str">
            <v>介護療養型医療施設（定員30人以上）</v>
          </cell>
          <cell r="E244">
            <v>3500</v>
          </cell>
          <cell r="F244" t="str">
            <v>施設数</v>
          </cell>
        </row>
        <row r="245">
          <cell r="A245" t="str">
            <v>⑰家族面会室の整備等経費支援介護療養型医療施設（定員29人以下）</v>
          </cell>
          <cell r="B245" t="str">
            <v>⑰家族面会室の整備等経費支援</v>
          </cell>
          <cell r="C245" t="str">
            <v>介護療養型医療施設（定員29人以下）</v>
          </cell>
          <cell r="E245">
            <v>3500</v>
          </cell>
          <cell r="F245" t="str">
            <v>施設数</v>
          </cell>
        </row>
        <row r="246">
          <cell r="A246" t="str">
            <v>⑰家族面会室の整備等経費支援養護老人ホーム（定員30人以上）</v>
          </cell>
          <cell r="B246" t="str">
            <v>⑰家族面会室の整備等経費支援</v>
          </cell>
          <cell r="C246" t="str">
            <v>養護老人ホーム（定員30人以上）</v>
          </cell>
          <cell r="E246">
            <v>3500</v>
          </cell>
          <cell r="F246" t="str">
            <v>施設数</v>
          </cell>
        </row>
        <row r="247">
          <cell r="A247" t="str">
            <v>⑰家族面会室の整備等経費支援養護老人ホーム（定員29人以下）</v>
          </cell>
          <cell r="B247" t="str">
            <v>⑰家族面会室の整備等経費支援</v>
          </cell>
          <cell r="C247" t="str">
            <v>養護老人ホーム（定員29人以下）</v>
          </cell>
          <cell r="E247">
            <v>3500</v>
          </cell>
          <cell r="F247" t="str">
            <v>施設数</v>
          </cell>
        </row>
        <row r="248">
          <cell r="A248" t="str">
            <v>⑰家族面会室の整備等経費支援軽費老人ホーム（定員30人以上）</v>
          </cell>
          <cell r="B248" t="str">
            <v>⑰家族面会室の整備等経費支援</v>
          </cell>
          <cell r="C248" t="str">
            <v>軽費老人ホーム（定員30人以上）</v>
          </cell>
          <cell r="E248">
            <v>3500</v>
          </cell>
          <cell r="F248" t="str">
            <v>施設数</v>
          </cell>
        </row>
        <row r="249">
          <cell r="A249" t="str">
            <v>⑰家族面会室の整備等経費支援軽費老人ホーム（定員29人以下）</v>
          </cell>
          <cell r="B249" t="str">
            <v>⑰家族面会室の整備等経費支援</v>
          </cell>
          <cell r="C249" t="str">
            <v>軽費老人ホーム（定員29人以下）</v>
          </cell>
          <cell r="E249">
            <v>3500</v>
          </cell>
          <cell r="F249" t="str">
            <v>施設数</v>
          </cell>
        </row>
        <row r="250">
          <cell r="A250" t="str">
            <v>⑰家族面会室の整備等経費支援認知症高齢者グループホーム</v>
          </cell>
          <cell r="B250" t="str">
            <v>⑰家族面会室の整備等経費支援</v>
          </cell>
          <cell r="C250" t="str">
            <v>認知症高齢者グループホーム</v>
          </cell>
          <cell r="E250">
            <v>3500</v>
          </cell>
          <cell r="F250" t="str">
            <v>施設数</v>
          </cell>
        </row>
        <row r="251">
          <cell r="A251" t="str">
            <v>⑰家族面会室の整備等経費支援小規模多機能型居宅介護事業所</v>
          </cell>
          <cell r="B251" t="str">
            <v>⑰家族面会室の整備等経費支援</v>
          </cell>
          <cell r="C251" t="str">
            <v>小規模多機能型居宅介護事業所</v>
          </cell>
          <cell r="E251">
            <v>3500</v>
          </cell>
          <cell r="F251" t="str">
            <v>施設数</v>
          </cell>
        </row>
        <row r="252">
          <cell r="A252" t="str">
            <v>⑰家族面会室の整備等経費支援看護小規模多機能型居宅介護事業所</v>
          </cell>
          <cell r="B252" t="str">
            <v>⑰家族面会室の整備等経費支援</v>
          </cell>
          <cell r="C252" t="str">
            <v>看護小規模多機能型居宅介護事業所</v>
          </cell>
          <cell r="E252">
            <v>3500</v>
          </cell>
          <cell r="F252" t="str">
            <v>施設数</v>
          </cell>
        </row>
        <row r="253">
          <cell r="A253" t="str">
            <v>⑰家族面会室の整備等経費支援有料老人ホーム（定員30人以上）</v>
          </cell>
          <cell r="B253" t="str">
            <v>⑰家族面会室の整備等経費支援</v>
          </cell>
          <cell r="C253" t="str">
            <v>有料老人ホーム（定員30人以上）</v>
          </cell>
          <cell r="E253">
            <v>3500</v>
          </cell>
          <cell r="F253" t="str">
            <v>施設数</v>
          </cell>
        </row>
        <row r="254">
          <cell r="A254" t="str">
            <v>⑰家族面会室の整備等経費支援有料老人ホーム（定員29人以下）</v>
          </cell>
          <cell r="B254" t="str">
            <v>⑰家族面会室の整備等経費支援</v>
          </cell>
          <cell r="C254" t="str">
            <v>有料老人ホーム（定員29人以下）</v>
          </cell>
          <cell r="E254">
            <v>3500</v>
          </cell>
          <cell r="F254" t="str">
            <v>施設数</v>
          </cell>
        </row>
        <row r="255">
          <cell r="A255" t="str">
            <v>⑰家族面会室の整備等経費支援サービス付き高齢者向け住宅（定員30人以上）</v>
          </cell>
          <cell r="B255" t="str">
            <v>⑰家族面会室の整備等経費支援</v>
          </cell>
          <cell r="C255" t="str">
            <v>サービス付き高齢者向け住宅（定員30人以上）</v>
          </cell>
          <cell r="E255">
            <v>3500</v>
          </cell>
          <cell r="F255" t="str">
            <v>施設数</v>
          </cell>
        </row>
        <row r="256">
          <cell r="A256" t="str">
            <v>⑰家族面会室の整備等経費支援サービス付き高齢者向け住宅（定員29人以下）</v>
          </cell>
          <cell r="B256" t="str">
            <v>⑰家族面会室の整備等経費支援</v>
          </cell>
          <cell r="C256" t="str">
            <v>サービス付き高齢者向け住宅（定員29人以下）</v>
          </cell>
          <cell r="E256">
            <v>3500</v>
          </cell>
          <cell r="F256" t="str">
            <v>施設数</v>
          </cell>
        </row>
        <row r="257">
          <cell r="A257" t="str">
            <v>⑰家族面会室の整備等経費支援短期入所生活介護事業所（定員30人以上）</v>
          </cell>
          <cell r="B257" t="str">
            <v>⑰家族面会室の整備等経費支援</v>
          </cell>
          <cell r="C257" t="str">
            <v>短期入所生活介護事業所（定員30人以上）</v>
          </cell>
          <cell r="E257">
            <v>3500</v>
          </cell>
          <cell r="F257" t="str">
            <v>施設数</v>
          </cell>
        </row>
        <row r="258">
          <cell r="A258" t="str">
            <v>⑰家族面会室の整備等経費支援短期入所生活介護事業所（定員29人以下）</v>
          </cell>
          <cell r="B258" t="str">
            <v>⑰家族面会室の整備等経費支援</v>
          </cell>
          <cell r="C258" t="str">
            <v>短期入所生活介護事業所（定員29人以下）</v>
          </cell>
          <cell r="E258">
            <v>3500</v>
          </cell>
          <cell r="F258" t="str">
            <v>施設数</v>
          </cell>
        </row>
        <row r="259">
          <cell r="A259" t="str">
            <v>⑰家族面会室の整備等経費支援生活支援ハウス</v>
          </cell>
          <cell r="B259" t="str">
            <v>⑰家族面会室の整備等経費支援</v>
          </cell>
          <cell r="C259" t="str">
            <v>生活支援ハウス</v>
          </cell>
          <cell r="E259">
            <v>3500</v>
          </cell>
          <cell r="F259" t="str">
            <v>施設数</v>
          </cell>
        </row>
      </sheetData>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4" tint="0.8"/>
    <pageSetUpPr fitToPage="1"/>
  </sheetPr>
  <dimension ref="A1:AD227"/>
  <sheetViews>
    <sheetView tabSelected="1" view="pageBreakPreview" zoomScale="80" zoomScaleSheetLayoutView="80" workbookViewId="0">
      <pane xSplit="6" ySplit="5" topLeftCell="G6" activePane="bottomRight" state="frozenSplit"/>
      <selection pane="topRight" activeCell="I6" sqref="I6"/>
      <selection pane="bottomLeft" activeCell="G6" sqref="G6"/>
      <selection pane="bottomRight" activeCell="E7" sqref="E7"/>
    </sheetView>
  </sheetViews>
  <sheetFormatPr defaultColWidth="9" defaultRowHeight="18.75"/>
  <cols>
    <col min="1" max="1" width="9.5" style="1" customWidth="1"/>
    <col min="2" max="2" width="7.59765625" style="1" customWidth="1"/>
    <col min="3" max="3" width="9.69921875" style="1" customWidth="1"/>
    <col min="4" max="4" width="9.59765625" style="1" customWidth="1"/>
    <col min="5" max="5" width="15.5" style="1" customWidth="1"/>
    <col min="6" max="6" width="19.19921875" style="1" customWidth="1"/>
    <col min="7" max="9" width="11" style="1" customWidth="1"/>
    <col min="10" max="10" width="28.8984375" style="1" customWidth="1"/>
    <col min="11" max="11" width="30.3984375" style="1" customWidth="1"/>
    <col min="12" max="12" width="11" style="1" customWidth="1"/>
    <col min="13" max="13" width="15.59765625" style="1" bestFit="1" customWidth="1"/>
    <col min="14" max="14" width="8.59765625" style="2" customWidth="1"/>
    <col min="15" max="15" width="10.69921875" style="2" customWidth="1"/>
    <col min="16" max="16" width="14.09765625" style="2" bestFit="1" customWidth="1"/>
    <col min="17" max="17" width="33.8984375" style="3" customWidth="1"/>
    <col min="18" max="18" width="23.19921875" style="3" customWidth="1"/>
    <col min="19" max="23" width="9" style="1"/>
    <col min="24" max="24" width="8.796875" customWidth="1"/>
    <col min="25" max="16384" width="9" style="1"/>
  </cols>
  <sheetData>
    <row r="1" spans="1:30" ht="28.5" customHeight="1">
      <c r="A1" s="6" t="s">
        <v>0</v>
      </c>
      <c r="B1" s="6"/>
      <c r="C1" s="6"/>
      <c r="D1" s="6"/>
      <c r="E1" s="6"/>
      <c r="F1" s="6"/>
      <c r="G1" s="6"/>
      <c r="H1" s="6"/>
      <c r="I1" s="6"/>
      <c r="J1" s="6"/>
      <c r="K1" s="35"/>
      <c r="L1" s="6"/>
      <c r="M1" s="35"/>
      <c r="N1" s="39"/>
      <c r="O1" s="39"/>
      <c r="P1" s="39"/>
      <c r="Q1" s="48"/>
      <c r="R1" s="53" t="s">
        <v>62</v>
      </c>
      <c r="S1" s="55"/>
      <c r="T1" s="55"/>
      <c r="U1" s="55"/>
    </row>
    <row r="2" spans="1:30" s="4" customFormat="1" ht="27.75" customHeight="1">
      <c r="A2" s="7"/>
      <c r="B2" s="17" t="s">
        <v>30</v>
      </c>
      <c r="C2" s="17"/>
      <c r="D2" s="21"/>
      <c r="E2" s="23"/>
      <c r="F2" s="24"/>
      <c r="G2" s="25"/>
      <c r="H2" s="28" t="s">
        <v>8</v>
      </c>
      <c r="I2" s="30">
        <f>SUBTOTAL(3,J7:J33)</f>
        <v>0</v>
      </c>
      <c r="J2" s="25"/>
      <c r="K2" s="28" t="s">
        <v>53</v>
      </c>
      <c r="L2" s="28"/>
      <c r="M2" s="38">
        <f>SUBTOTAL(109,M7:M33)</f>
        <v>0</v>
      </c>
      <c r="N2" s="40"/>
      <c r="O2" s="43" t="s">
        <v>59</v>
      </c>
      <c r="P2" s="43"/>
      <c r="Q2" s="30">
        <f>SUBTOTAL(109,P7:P33)</f>
        <v>0</v>
      </c>
      <c r="R2" s="54" t="s">
        <v>61</v>
      </c>
      <c r="S2" s="56"/>
      <c r="T2" s="56"/>
      <c r="U2" s="56"/>
      <c r="AC2" s="5" t="s">
        <v>35</v>
      </c>
    </row>
    <row r="3" spans="1:30" s="4" customFormat="1" ht="33" customHeight="1">
      <c r="A3" s="8"/>
      <c r="B3" s="8"/>
      <c r="C3" s="8"/>
      <c r="D3" s="22"/>
      <c r="E3" s="22"/>
      <c r="F3" s="22"/>
      <c r="G3" s="22"/>
      <c r="H3" s="22"/>
      <c r="I3" s="22"/>
      <c r="J3" s="22"/>
      <c r="K3" s="14"/>
      <c r="L3" s="22"/>
      <c r="M3" s="14"/>
      <c r="N3" s="41"/>
      <c r="O3" s="41"/>
      <c r="P3" s="41"/>
      <c r="Q3" s="15"/>
      <c r="R3" s="15"/>
      <c r="S3" s="56"/>
      <c r="T3" s="56"/>
      <c r="U3" s="56"/>
      <c r="AC3" s="1" t="s">
        <v>45</v>
      </c>
    </row>
    <row r="4" spans="1:30" s="4" customFormat="1" ht="35.25" customHeight="1">
      <c r="A4" s="9"/>
      <c r="B4" s="9" t="s">
        <v>13</v>
      </c>
      <c r="C4" s="9" t="s">
        <v>38</v>
      </c>
      <c r="D4" s="9" t="s">
        <v>43</v>
      </c>
      <c r="E4" s="9" t="s">
        <v>42</v>
      </c>
      <c r="F4" s="9" t="s">
        <v>27</v>
      </c>
      <c r="G4" s="9" t="s">
        <v>46</v>
      </c>
      <c r="H4" s="9" t="s">
        <v>19</v>
      </c>
      <c r="I4" s="9" t="s">
        <v>47</v>
      </c>
      <c r="J4" s="9" t="s">
        <v>49</v>
      </c>
      <c r="K4" s="9" t="s">
        <v>41</v>
      </c>
      <c r="L4" s="9" t="s">
        <v>54</v>
      </c>
      <c r="M4" s="9" t="s">
        <v>57</v>
      </c>
      <c r="N4" s="9" t="s">
        <v>58</v>
      </c>
      <c r="O4" s="9" t="s">
        <v>36</v>
      </c>
      <c r="P4" s="9" t="s">
        <v>60</v>
      </c>
      <c r="Q4" s="9" t="s">
        <v>40</v>
      </c>
      <c r="R4" s="9" t="s">
        <v>48</v>
      </c>
      <c r="S4" s="56"/>
      <c r="T4" s="56"/>
      <c r="U4" s="56"/>
    </row>
    <row r="5" spans="1:30" s="4" customFormat="1" ht="42.75" customHeight="1">
      <c r="A5" s="10"/>
      <c r="B5" s="18"/>
      <c r="C5" s="10"/>
      <c r="D5" s="10"/>
      <c r="E5" s="10"/>
      <c r="F5" s="10"/>
      <c r="G5" s="10"/>
      <c r="H5" s="10"/>
      <c r="I5" s="18"/>
      <c r="J5" s="18"/>
      <c r="K5" s="10"/>
      <c r="L5" s="18"/>
      <c r="M5" s="18"/>
      <c r="N5" s="18"/>
      <c r="O5" s="18"/>
      <c r="P5" s="18"/>
      <c r="Q5" s="10"/>
      <c r="R5" s="18"/>
      <c r="S5" s="56"/>
      <c r="T5" s="56"/>
      <c r="U5" s="56"/>
    </row>
    <row r="6" spans="1:30" s="5" customFormat="1" ht="75" customHeight="1">
      <c r="A6" s="11" t="s">
        <v>5</v>
      </c>
      <c r="B6" s="11" t="s">
        <v>35</v>
      </c>
      <c r="C6" s="19" t="s">
        <v>39</v>
      </c>
      <c r="D6" s="19" t="s">
        <v>9</v>
      </c>
      <c r="E6" s="19" t="s">
        <v>44</v>
      </c>
      <c r="F6" s="19" t="s">
        <v>37</v>
      </c>
      <c r="G6" s="26" t="s">
        <v>12</v>
      </c>
      <c r="H6" s="26" t="s">
        <v>12</v>
      </c>
      <c r="I6" s="31" t="s">
        <v>12</v>
      </c>
      <c r="J6" s="33" t="s">
        <v>50</v>
      </c>
      <c r="K6" s="19" t="s">
        <v>52</v>
      </c>
      <c r="L6" s="36" t="s">
        <v>51</v>
      </c>
      <c r="M6" s="19">
        <v>50</v>
      </c>
      <c r="N6" s="33" t="str">
        <f>VLOOKUP($S6,[1]単価!$A$2:$F$225,[1]単価!$F$1,FALSE)</f>
        <v>整備床数</v>
      </c>
      <c r="O6" s="44">
        <f>VLOOKUP($S6,[1]単価!$A$2:$F$225,[1]単価!$E$1,FALSE)</f>
        <v>2380</v>
      </c>
      <c r="P6" s="44">
        <f>ROUNDDOWN(SUM(M6:M6)*O6,0)</f>
        <v>119000</v>
      </c>
      <c r="Q6" s="49" t="s">
        <v>56</v>
      </c>
      <c r="R6" s="19" t="s">
        <v>63</v>
      </c>
      <c r="S6" s="5" t="str">
        <f t="shared" ref="S6:S32" si="0">J6&amp;K6</f>
        <v>⑦_①既存の特別養護老人ホーム等のユニット化改修支援_多床室→ユニット転換整備（定員30人以上）</v>
      </c>
      <c r="T6" s="5">
        <f>IF(OR(N6="定員数",N6="宿泊定員数",N6="整備床数",N6="台",N6="平米",N6="転換前床数"),SUM(M6:M6),0)</f>
        <v>50</v>
      </c>
      <c r="U6" s="1" t="e">
        <f>VLOOKUP(C6,[1]単価!$I$2:$J$55,2,FALSE)</f>
        <v>#N/A</v>
      </c>
      <c r="Y6" s="5"/>
      <c r="Z6" s="5"/>
      <c r="AD6" s="4"/>
    </row>
    <row r="7" spans="1:30" ht="75" customHeight="1">
      <c r="A7" s="12" t="s">
        <v>4</v>
      </c>
      <c r="B7" s="12"/>
      <c r="C7" s="20"/>
      <c r="D7" s="20"/>
      <c r="E7" s="20"/>
      <c r="F7" s="20"/>
      <c r="G7" s="27"/>
      <c r="H7" s="27"/>
      <c r="I7" s="32"/>
      <c r="J7" s="34"/>
      <c r="K7" s="20"/>
      <c r="L7" s="37"/>
      <c r="M7" s="20"/>
      <c r="N7" s="34" t="e">
        <f>VLOOKUP($S7,[1]単価!$A$2:$F$269,[1]単価!$F$1,FALSE)</f>
        <v>#N/A</v>
      </c>
      <c r="O7" s="45" t="e">
        <f>VLOOKUP($S7,[1]単価!$A$2:$F$269,[1]単価!$E$1,FALSE)</f>
        <v>#N/A</v>
      </c>
      <c r="P7" s="45">
        <f t="shared" ref="P7:P32" si="1">IF(M7=0,0,ROUNDDOWN(M7*O7,0))</f>
        <v>0</v>
      </c>
      <c r="Q7" s="50"/>
      <c r="R7" s="20"/>
      <c r="S7" s="5" t="str">
        <f t="shared" si="0"/>
        <v/>
      </c>
      <c r="T7" s="55" t="e">
        <f t="shared" ref="T7:T32" si="2">IF(OR(N7="定員数",N7="宿泊定員数",N7="整備床数",N7="台",N7="施設数",N7="箇所数",N7="転換前床数"),SUM(M7:M7),0)</f>
        <v>#N/A</v>
      </c>
      <c r="U7" s="1" t="e">
        <f>VLOOKUP(C7,[1]単価!$I$2:$J$55,2,FALSE)</f>
        <v>#N/A</v>
      </c>
      <c r="V7" s="5"/>
      <c r="X7" s="1"/>
      <c r="Y7" s="1"/>
      <c r="Z7" s="1"/>
    </row>
    <row r="8" spans="1:30" ht="75" customHeight="1">
      <c r="A8" s="12" t="s">
        <v>6</v>
      </c>
      <c r="B8" s="12"/>
      <c r="C8" s="20"/>
      <c r="D8" s="20"/>
      <c r="E8" s="20"/>
      <c r="F8" s="20"/>
      <c r="G8" s="27"/>
      <c r="H8" s="27"/>
      <c r="I8" s="32"/>
      <c r="J8" s="34"/>
      <c r="K8" s="20"/>
      <c r="L8" s="37"/>
      <c r="M8" s="20"/>
      <c r="N8" s="34" t="e">
        <f>VLOOKUP($S8,[1]単価!$A$2:$F$269,[1]単価!$F$1,FALSE)</f>
        <v>#N/A</v>
      </c>
      <c r="O8" s="45" t="e">
        <f>VLOOKUP($S8,[1]単価!$A$2:$F$269,[1]単価!$E$1,FALSE)</f>
        <v>#N/A</v>
      </c>
      <c r="P8" s="45">
        <f t="shared" si="1"/>
        <v>0</v>
      </c>
      <c r="Q8" s="50"/>
      <c r="R8" s="20"/>
      <c r="S8" s="5" t="str">
        <f t="shared" si="0"/>
        <v/>
      </c>
      <c r="T8" s="55" t="e">
        <f t="shared" si="2"/>
        <v>#N/A</v>
      </c>
      <c r="U8" s="1" t="e">
        <f>VLOOKUP(C8,[1]単価!$I$2:$J$55,2,FALSE)</f>
        <v>#N/A</v>
      </c>
      <c r="V8" s="5"/>
      <c r="X8" s="1"/>
      <c r="Y8" s="1"/>
      <c r="Z8" s="1"/>
    </row>
    <row r="9" spans="1:30" ht="75" customHeight="1">
      <c r="A9" s="12" t="s">
        <v>11</v>
      </c>
      <c r="B9" s="12"/>
      <c r="C9" s="20"/>
      <c r="D9" s="20"/>
      <c r="E9" s="20"/>
      <c r="F9" s="20"/>
      <c r="G9" s="27"/>
      <c r="H9" s="27"/>
      <c r="I9" s="32"/>
      <c r="J9" s="34"/>
      <c r="K9" s="20"/>
      <c r="L9" s="37"/>
      <c r="M9" s="20"/>
      <c r="N9" s="34" t="e">
        <f>VLOOKUP($S9,[1]単価!$A$2:$F$269,[1]単価!$F$1,FALSE)</f>
        <v>#N/A</v>
      </c>
      <c r="O9" s="45" t="e">
        <f>VLOOKUP($S9,[1]単価!$A$2:$F$269,[1]単価!$E$1,FALSE)</f>
        <v>#N/A</v>
      </c>
      <c r="P9" s="45">
        <f t="shared" si="1"/>
        <v>0</v>
      </c>
      <c r="Q9" s="50"/>
      <c r="R9" s="20"/>
      <c r="S9" s="5" t="str">
        <f t="shared" si="0"/>
        <v/>
      </c>
      <c r="T9" s="55" t="e">
        <f t="shared" si="2"/>
        <v>#N/A</v>
      </c>
      <c r="U9" s="1" t="e">
        <f>VLOOKUP(C9,[1]単価!$I$2:$J$55,2,FALSE)</f>
        <v>#N/A</v>
      </c>
      <c r="V9" s="5"/>
      <c r="X9" s="1"/>
      <c r="Y9" s="1"/>
      <c r="Z9" s="1"/>
    </row>
    <row r="10" spans="1:30" ht="75" customHeight="1">
      <c r="A10" s="12" t="s">
        <v>7</v>
      </c>
      <c r="B10" s="12"/>
      <c r="C10" s="20"/>
      <c r="D10" s="20"/>
      <c r="E10" s="20"/>
      <c r="F10" s="20"/>
      <c r="G10" s="27"/>
      <c r="H10" s="27"/>
      <c r="I10" s="32"/>
      <c r="J10" s="34"/>
      <c r="K10" s="20"/>
      <c r="L10" s="37"/>
      <c r="M10" s="20"/>
      <c r="N10" s="34" t="e">
        <f>VLOOKUP($S10,[1]単価!$A$2:$F$269,[1]単価!$F$1,FALSE)</f>
        <v>#N/A</v>
      </c>
      <c r="O10" s="45" t="e">
        <f>VLOOKUP($S10,[1]単価!$A$2:$F$269,[1]単価!$E$1,FALSE)</f>
        <v>#N/A</v>
      </c>
      <c r="P10" s="45">
        <f t="shared" si="1"/>
        <v>0</v>
      </c>
      <c r="Q10" s="50"/>
      <c r="R10" s="20"/>
      <c r="S10" s="5" t="str">
        <f t="shared" si="0"/>
        <v/>
      </c>
      <c r="T10" s="55" t="e">
        <f t="shared" si="2"/>
        <v>#N/A</v>
      </c>
      <c r="U10" s="1" t="e">
        <f>VLOOKUP(C10,[1]単価!$I$2:$J$55,2,FALSE)</f>
        <v>#N/A</v>
      </c>
      <c r="V10" s="5"/>
      <c r="X10" s="1"/>
      <c r="Y10" s="1"/>
      <c r="Z10" s="1"/>
    </row>
    <row r="11" spans="1:30" ht="75" customHeight="1">
      <c r="A11" s="12" t="s">
        <v>3</v>
      </c>
      <c r="B11" s="12"/>
      <c r="C11" s="20"/>
      <c r="D11" s="20"/>
      <c r="E11" s="20"/>
      <c r="F11" s="20"/>
      <c r="G11" s="27"/>
      <c r="H11" s="27"/>
      <c r="I11" s="32"/>
      <c r="J11" s="34"/>
      <c r="K11" s="20"/>
      <c r="L11" s="37"/>
      <c r="M11" s="20"/>
      <c r="N11" s="34" t="e">
        <f>VLOOKUP($S11,[1]単価!$A$2:$F$269,[1]単価!$F$1,FALSE)</f>
        <v>#N/A</v>
      </c>
      <c r="O11" s="45" t="e">
        <f>VLOOKUP($S11,[1]単価!$A$2:$F$269,[1]単価!$E$1,FALSE)</f>
        <v>#N/A</v>
      </c>
      <c r="P11" s="45">
        <f t="shared" si="1"/>
        <v>0</v>
      </c>
      <c r="Q11" s="50"/>
      <c r="R11" s="20"/>
      <c r="S11" s="5" t="str">
        <f t="shared" si="0"/>
        <v/>
      </c>
      <c r="T11" s="55" t="e">
        <f t="shared" si="2"/>
        <v>#N/A</v>
      </c>
      <c r="U11" s="1" t="e">
        <f>VLOOKUP(C11,[1]単価!$I$2:$J$55,2,FALSE)</f>
        <v>#N/A</v>
      </c>
      <c r="V11" s="5"/>
      <c r="X11" s="1"/>
      <c r="Y11" s="1"/>
      <c r="Z11" s="1"/>
    </row>
    <row r="12" spans="1:30" ht="75" customHeight="1">
      <c r="A12" s="12" t="s">
        <v>1</v>
      </c>
      <c r="B12" s="12"/>
      <c r="C12" s="20"/>
      <c r="D12" s="20"/>
      <c r="E12" s="20"/>
      <c r="F12" s="20"/>
      <c r="G12" s="27"/>
      <c r="H12" s="27"/>
      <c r="I12" s="32"/>
      <c r="J12" s="34"/>
      <c r="K12" s="20"/>
      <c r="L12" s="37"/>
      <c r="M12" s="20"/>
      <c r="N12" s="34" t="e">
        <f>VLOOKUP($S12,[1]単価!$A$2:$F$269,[1]単価!$F$1,FALSE)</f>
        <v>#N/A</v>
      </c>
      <c r="O12" s="45" t="e">
        <f>VLOOKUP($S12,[1]単価!$A$2:$F$269,[1]単価!$E$1,FALSE)</f>
        <v>#N/A</v>
      </c>
      <c r="P12" s="45">
        <f t="shared" si="1"/>
        <v>0</v>
      </c>
      <c r="Q12" s="50"/>
      <c r="R12" s="20"/>
      <c r="S12" s="5" t="str">
        <f t="shared" si="0"/>
        <v/>
      </c>
      <c r="T12" s="55" t="e">
        <f t="shared" si="2"/>
        <v>#N/A</v>
      </c>
      <c r="U12" s="1" t="e">
        <f>VLOOKUP(C12,[1]単価!$I$2:$J$55,2,FALSE)</f>
        <v>#N/A</v>
      </c>
      <c r="V12" s="5"/>
      <c r="X12" s="1"/>
      <c r="Y12" s="1"/>
      <c r="Z12" s="1"/>
    </row>
    <row r="13" spans="1:30" ht="75" customHeight="1">
      <c r="A13" s="12" t="s">
        <v>14</v>
      </c>
      <c r="B13" s="12"/>
      <c r="C13" s="20"/>
      <c r="D13" s="20"/>
      <c r="E13" s="20"/>
      <c r="F13" s="20"/>
      <c r="G13" s="27"/>
      <c r="H13" s="27"/>
      <c r="I13" s="32"/>
      <c r="J13" s="34"/>
      <c r="K13" s="20"/>
      <c r="L13" s="37"/>
      <c r="M13" s="20"/>
      <c r="N13" s="34" t="e">
        <f>VLOOKUP($S13,[1]単価!$A$2:$F$269,[1]単価!$F$1,FALSE)</f>
        <v>#N/A</v>
      </c>
      <c r="O13" s="45" t="e">
        <f>VLOOKUP($S13,[1]単価!$A$2:$F$269,[1]単価!$E$1,FALSE)</f>
        <v>#N/A</v>
      </c>
      <c r="P13" s="45">
        <f t="shared" si="1"/>
        <v>0</v>
      </c>
      <c r="Q13" s="50"/>
      <c r="R13" s="20"/>
      <c r="S13" s="5" t="str">
        <f t="shared" si="0"/>
        <v/>
      </c>
      <c r="T13" s="55" t="e">
        <f t="shared" si="2"/>
        <v>#N/A</v>
      </c>
      <c r="U13" s="1" t="e">
        <f>VLOOKUP(C13,[1]単価!$I$2:$J$55,2,FALSE)</f>
        <v>#N/A</v>
      </c>
      <c r="V13" s="5"/>
      <c r="X13" s="1"/>
      <c r="Y13" s="1"/>
      <c r="Z13" s="1"/>
    </row>
    <row r="14" spans="1:30" ht="75" customHeight="1">
      <c r="A14" s="12" t="s">
        <v>16</v>
      </c>
      <c r="B14" s="12"/>
      <c r="C14" s="20"/>
      <c r="D14" s="20"/>
      <c r="E14" s="20"/>
      <c r="F14" s="20"/>
      <c r="G14" s="27"/>
      <c r="H14" s="27"/>
      <c r="I14" s="32"/>
      <c r="J14" s="34"/>
      <c r="K14" s="20"/>
      <c r="L14" s="37"/>
      <c r="M14" s="20"/>
      <c r="N14" s="34" t="e">
        <f>VLOOKUP($S14,[1]単価!$A$2:$F$269,[1]単価!$F$1,FALSE)</f>
        <v>#N/A</v>
      </c>
      <c r="O14" s="45" t="e">
        <f>VLOOKUP($S14,[1]単価!$A$2:$F$269,[1]単価!$E$1,FALSE)</f>
        <v>#N/A</v>
      </c>
      <c r="P14" s="45">
        <f t="shared" si="1"/>
        <v>0</v>
      </c>
      <c r="Q14" s="50"/>
      <c r="R14" s="20"/>
      <c r="S14" s="5" t="str">
        <f t="shared" si="0"/>
        <v/>
      </c>
      <c r="T14" s="55" t="e">
        <f t="shared" si="2"/>
        <v>#N/A</v>
      </c>
      <c r="U14" s="1" t="e">
        <f>VLOOKUP(C14,[1]単価!$I$2:$J$55,2,FALSE)</f>
        <v>#N/A</v>
      </c>
      <c r="V14" s="5"/>
      <c r="X14" s="1"/>
      <c r="Y14" s="1"/>
      <c r="Z14" s="1"/>
    </row>
    <row r="15" spans="1:30" ht="75" customHeight="1">
      <c r="A15" s="12" t="s">
        <v>18</v>
      </c>
      <c r="B15" s="12"/>
      <c r="C15" s="20"/>
      <c r="D15" s="20"/>
      <c r="E15" s="20"/>
      <c r="F15" s="20"/>
      <c r="G15" s="27"/>
      <c r="H15" s="27"/>
      <c r="I15" s="32"/>
      <c r="J15" s="34"/>
      <c r="K15" s="20"/>
      <c r="L15" s="37"/>
      <c r="M15" s="20"/>
      <c r="N15" s="34" t="e">
        <f>VLOOKUP($S15,[1]単価!$A$2:$F$269,[1]単価!$F$1,FALSE)</f>
        <v>#N/A</v>
      </c>
      <c r="O15" s="45" t="e">
        <f>VLOOKUP($S15,[1]単価!$A$2:$F$269,[1]単価!$E$1,FALSE)</f>
        <v>#N/A</v>
      </c>
      <c r="P15" s="45">
        <f t="shared" si="1"/>
        <v>0</v>
      </c>
      <c r="Q15" s="50"/>
      <c r="R15" s="20"/>
      <c r="S15" s="5" t="str">
        <f t="shared" si="0"/>
        <v/>
      </c>
      <c r="T15" s="55" t="e">
        <f t="shared" si="2"/>
        <v>#N/A</v>
      </c>
      <c r="U15" s="1" t="e">
        <f>VLOOKUP(C15,[1]単価!$I$2:$J$55,2,FALSE)</f>
        <v>#N/A</v>
      </c>
      <c r="V15" s="5"/>
      <c r="X15" s="1"/>
      <c r="Y15" s="57"/>
      <c r="Z15" s="57"/>
    </row>
    <row r="16" spans="1:30" ht="75" customHeight="1">
      <c r="A16" s="12" t="s">
        <v>20</v>
      </c>
      <c r="B16" s="12"/>
      <c r="C16" s="20"/>
      <c r="D16" s="20"/>
      <c r="E16" s="20"/>
      <c r="F16" s="20"/>
      <c r="G16" s="27"/>
      <c r="H16" s="27"/>
      <c r="I16" s="32"/>
      <c r="J16" s="34"/>
      <c r="K16" s="20"/>
      <c r="L16" s="37"/>
      <c r="M16" s="20"/>
      <c r="N16" s="34" t="e">
        <f>VLOOKUP($S16,[1]単価!$A$2:$F$269,[1]単価!$F$1,FALSE)</f>
        <v>#N/A</v>
      </c>
      <c r="O16" s="45" t="e">
        <f>VLOOKUP($S16,[1]単価!$A$2:$F$269,[1]単価!$E$1,FALSE)</f>
        <v>#N/A</v>
      </c>
      <c r="P16" s="45">
        <f t="shared" si="1"/>
        <v>0</v>
      </c>
      <c r="Q16" s="50"/>
      <c r="R16" s="20"/>
      <c r="S16" s="5" t="str">
        <f t="shared" si="0"/>
        <v/>
      </c>
      <c r="T16" s="55" t="e">
        <f t="shared" si="2"/>
        <v>#N/A</v>
      </c>
      <c r="U16" s="1" t="e">
        <f>VLOOKUP(C16,[1]単価!$I$2:$J$55,2,FALSE)</f>
        <v>#N/A</v>
      </c>
      <c r="V16" s="5"/>
      <c r="X16" s="1"/>
      <c r="Y16" s="57"/>
      <c r="Z16" s="57"/>
    </row>
    <row r="17" spans="1:26" ht="75" customHeight="1">
      <c r="A17" s="12" t="s">
        <v>10</v>
      </c>
      <c r="B17" s="12"/>
      <c r="C17" s="20"/>
      <c r="D17" s="20"/>
      <c r="E17" s="20"/>
      <c r="F17" s="20"/>
      <c r="G17" s="27"/>
      <c r="H17" s="27"/>
      <c r="I17" s="32"/>
      <c r="J17" s="34"/>
      <c r="K17" s="20"/>
      <c r="L17" s="37"/>
      <c r="M17" s="20"/>
      <c r="N17" s="34" t="e">
        <f>VLOOKUP($S17,[1]単価!$A$2:$F$269,[1]単価!$F$1,FALSE)</f>
        <v>#N/A</v>
      </c>
      <c r="O17" s="45" t="e">
        <f>VLOOKUP($S17,[1]単価!$A$2:$F$269,[1]単価!$E$1,FALSE)</f>
        <v>#N/A</v>
      </c>
      <c r="P17" s="45">
        <f t="shared" si="1"/>
        <v>0</v>
      </c>
      <c r="Q17" s="50"/>
      <c r="R17" s="20"/>
      <c r="S17" s="5" t="str">
        <f t="shared" si="0"/>
        <v/>
      </c>
      <c r="T17" s="55" t="e">
        <f t="shared" si="2"/>
        <v>#N/A</v>
      </c>
      <c r="U17" s="1" t="e">
        <f>VLOOKUP(C17,[1]単価!$I$2:$J$55,2,FALSE)</f>
        <v>#N/A</v>
      </c>
      <c r="V17" s="5"/>
      <c r="X17" s="1"/>
      <c r="Y17" s="57"/>
      <c r="Z17" s="57"/>
    </row>
    <row r="18" spans="1:26" ht="75" customHeight="1">
      <c r="A18" s="12" t="s">
        <v>21</v>
      </c>
      <c r="B18" s="12"/>
      <c r="C18" s="20"/>
      <c r="D18" s="20"/>
      <c r="E18" s="20"/>
      <c r="F18" s="20"/>
      <c r="G18" s="27"/>
      <c r="H18" s="27"/>
      <c r="I18" s="32"/>
      <c r="J18" s="34"/>
      <c r="K18" s="20"/>
      <c r="L18" s="37"/>
      <c r="M18" s="20"/>
      <c r="N18" s="34" t="e">
        <f>VLOOKUP($S18,[1]単価!$A$2:$F$269,[1]単価!$F$1,FALSE)</f>
        <v>#N/A</v>
      </c>
      <c r="O18" s="45" t="e">
        <f>VLOOKUP($S18,[1]単価!$A$2:$F$269,[1]単価!$E$1,FALSE)</f>
        <v>#N/A</v>
      </c>
      <c r="P18" s="45">
        <f t="shared" si="1"/>
        <v>0</v>
      </c>
      <c r="Q18" s="50"/>
      <c r="R18" s="20"/>
      <c r="S18" s="5" t="str">
        <f t="shared" si="0"/>
        <v/>
      </c>
      <c r="T18" s="55" t="e">
        <f t="shared" si="2"/>
        <v>#N/A</v>
      </c>
      <c r="U18" s="1" t="e">
        <f>VLOOKUP(C18,[1]単価!$I$2:$J$55,2,FALSE)</f>
        <v>#N/A</v>
      </c>
      <c r="V18" s="5"/>
      <c r="X18" s="1"/>
      <c r="Y18" s="57"/>
      <c r="Z18" s="57"/>
    </row>
    <row r="19" spans="1:26" ht="75" customHeight="1">
      <c r="A19" s="12" t="s">
        <v>22</v>
      </c>
      <c r="B19" s="12"/>
      <c r="C19" s="20"/>
      <c r="D19" s="20"/>
      <c r="E19" s="20"/>
      <c r="F19" s="20"/>
      <c r="G19" s="27"/>
      <c r="H19" s="27"/>
      <c r="I19" s="32"/>
      <c r="J19" s="34"/>
      <c r="K19" s="20"/>
      <c r="L19" s="37"/>
      <c r="M19" s="20"/>
      <c r="N19" s="34" t="e">
        <f>VLOOKUP($S19,[1]単価!$A$2:$F$269,[1]単価!$F$1,FALSE)</f>
        <v>#N/A</v>
      </c>
      <c r="O19" s="45" t="e">
        <f>VLOOKUP($S19,[1]単価!$A$2:$F$269,[1]単価!$E$1,FALSE)</f>
        <v>#N/A</v>
      </c>
      <c r="P19" s="45">
        <f t="shared" si="1"/>
        <v>0</v>
      </c>
      <c r="Q19" s="50"/>
      <c r="R19" s="20"/>
      <c r="S19" s="5" t="str">
        <f t="shared" si="0"/>
        <v/>
      </c>
      <c r="T19" s="55" t="e">
        <f t="shared" si="2"/>
        <v>#N/A</v>
      </c>
      <c r="U19" s="1" t="e">
        <f>VLOOKUP(C19,[1]単価!$I$2:$J$55,2,FALSE)</f>
        <v>#N/A</v>
      </c>
      <c r="V19" s="5"/>
      <c r="X19" s="1"/>
      <c r="Y19" s="57"/>
      <c r="Z19" s="57"/>
    </row>
    <row r="20" spans="1:26" ht="75" customHeight="1">
      <c r="A20" s="12" t="s">
        <v>23</v>
      </c>
      <c r="B20" s="12"/>
      <c r="C20" s="20"/>
      <c r="D20" s="20"/>
      <c r="E20" s="20"/>
      <c r="F20" s="20"/>
      <c r="G20" s="27"/>
      <c r="H20" s="27"/>
      <c r="I20" s="32"/>
      <c r="J20" s="34"/>
      <c r="K20" s="20"/>
      <c r="L20" s="37"/>
      <c r="M20" s="20"/>
      <c r="N20" s="34" t="e">
        <f>VLOOKUP($S20,[1]単価!$A$2:$F$269,[1]単価!$F$1,FALSE)</f>
        <v>#N/A</v>
      </c>
      <c r="O20" s="45" t="e">
        <f>VLOOKUP($S20,[1]単価!$A$2:$F$269,[1]単価!$E$1,FALSE)</f>
        <v>#N/A</v>
      </c>
      <c r="P20" s="45">
        <f t="shared" si="1"/>
        <v>0</v>
      </c>
      <c r="Q20" s="50"/>
      <c r="R20" s="20"/>
      <c r="S20" s="5" t="str">
        <f t="shared" si="0"/>
        <v/>
      </c>
      <c r="T20" s="55" t="e">
        <f t="shared" si="2"/>
        <v>#N/A</v>
      </c>
      <c r="U20" s="1" t="e">
        <f>VLOOKUP(C20,[1]単価!$I$2:$J$55,2,FALSE)</f>
        <v>#N/A</v>
      </c>
      <c r="V20" s="5"/>
      <c r="X20" s="1"/>
      <c r="Y20" s="1"/>
      <c r="Z20" s="1"/>
    </row>
    <row r="21" spans="1:26" ht="75" customHeight="1">
      <c r="A21" s="12" t="s">
        <v>17</v>
      </c>
      <c r="B21" s="12"/>
      <c r="C21" s="20"/>
      <c r="D21" s="20"/>
      <c r="E21" s="20"/>
      <c r="F21" s="20"/>
      <c r="G21" s="27"/>
      <c r="H21" s="27"/>
      <c r="I21" s="32"/>
      <c r="J21" s="34"/>
      <c r="K21" s="20"/>
      <c r="L21" s="37"/>
      <c r="M21" s="20"/>
      <c r="N21" s="34" t="e">
        <f>VLOOKUP($S21,[1]単価!$A$2:$F$269,[1]単価!$F$1,FALSE)</f>
        <v>#N/A</v>
      </c>
      <c r="O21" s="45" t="e">
        <f>VLOOKUP($S21,[1]単価!$A$2:$F$269,[1]単価!$E$1,FALSE)</f>
        <v>#N/A</v>
      </c>
      <c r="P21" s="45">
        <f t="shared" si="1"/>
        <v>0</v>
      </c>
      <c r="Q21" s="50"/>
      <c r="R21" s="20"/>
      <c r="S21" s="5" t="str">
        <f t="shared" si="0"/>
        <v/>
      </c>
      <c r="T21" s="55" t="e">
        <f t="shared" si="2"/>
        <v>#N/A</v>
      </c>
      <c r="U21" s="1" t="e">
        <f>VLOOKUP(C21,[1]単価!$I$2:$J$55,2,FALSE)</f>
        <v>#N/A</v>
      </c>
      <c r="V21" s="5"/>
      <c r="X21" s="1"/>
      <c r="Y21" s="1"/>
      <c r="Z21" s="1"/>
    </row>
    <row r="22" spans="1:26" ht="75" customHeight="1">
      <c r="A22" s="12" t="s">
        <v>24</v>
      </c>
      <c r="B22" s="12"/>
      <c r="C22" s="20"/>
      <c r="D22" s="20"/>
      <c r="E22" s="20"/>
      <c r="F22" s="20"/>
      <c r="G22" s="27"/>
      <c r="H22" s="27"/>
      <c r="I22" s="32"/>
      <c r="J22" s="34"/>
      <c r="K22" s="20"/>
      <c r="L22" s="37"/>
      <c r="M22" s="20"/>
      <c r="N22" s="34" t="e">
        <f>VLOOKUP($S22,[1]単価!$A$2:$F$269,[1]単価!$F$1,FALSE)</f>
        <v>#N/A</v>
      </c>
      <c r="O22" s="45" t="e">
        <f>VLOOKUP($S22,[1]単価!$A$2:$F$269,[1]単価!$E$1,FALSE)</f>
        <v>#N/A</v>
      </c>
      <c r="P22" s="45">
        <f t="shared" si="1"/>
        <v>0</v>
      </c>
      <c r="Q22" s="50"/>
      <c r="R22" s="20"/>
      <c r="S22" s="5" t="str">
        <f t="shared" si="0"/>
        <v/>
      </c>
      <c r="T22" s="55" t="e">
        <f t="shared" si="2"/>
        <v>#N/A</v>
      </c>
      <c r="U22" s="1" t="e">
        <f>VLOOKUP(C22,[1]単価!$I$2:$J$55,2,FALSE)</f>
        <v>#N/A</v>
      </c>
      <c r="V22" s="5"/>
      <c r="X22" s="1"/>
      <c r="Y22" s="1"/>
      <c r="Z22" s="1"/>
    </row>
    <row r="23" spans="1:26" ht="75" customHeight="1">
      <c r="A23" s="12" t="s">
        <v>15</v>
      </c>
      <c r="B23" s="12"/>
      <c r="C23" s="20"/>
      <c r="D23" s="20"/>
      <c r="E23" s="20"/>
      <c r="F23" s="20"/>
      <c r="G23" s="27"/>
      <c r="H23" s="27"/>
      <c r="I23" s="32"/>
      <c r="J23" s="34"/>
      <c r="K23" s="20"/>
      <c r="L23" s="37"/>
      <c r="M23" s="20"/>
      <c r="N23" s="34" t="e">
        <f>VLOOKUP($S23,[1]単価!$A$2:$F$269,[1]単価!$F$1,FALSE)</f>
        <v>#N/A</v>
      </c>
      <c r="O23" s="45" t="e">
        <f>VLOOKUP($S23,[1]単価!$A$2:$F$269,[1]単価!$E$1,FALSE)</f>
        <v>#N/A</v>
      </c>
      <c r="P23" s="45">
        <f t="shared" si="1"/>
        <v>0</v>
      </c>
      <c r="Q23" s="50"/>
      <c r="R23" s="20"/>
      <c r="S23" s="5" t="str">
        <f t="shared" si="0"/>
        <v/>
      </c>
      <c r="T23" s="55" t="e">
        <f t="shared" si="2"/>
        <v>#N/A</v>
      </c>
      <c r="U23" s="1" t="e">
        <f>VLOOKUP(C23,[1]単価!$I$2:$J$55,2,FALSE)</f>
        <v>#N/A</v>
      </c>
      <c r="V23" s="5"/>
      <c r="X23" s="1"/>
      <c r="Y23" s="1"/>
      <c r="Z23" s="1"/>
    </row>
    <row r="24" spans="1:26" ht="75" customHeight="1">
      <c r="A24" s="12" t="s">
        <v>25</v>
      </c>
      <c r="B24" s="12"/>
      <c r="C24" s="20"/>
      <c r="D24" s="20"/>
      <c r="E24" s="20"/>
      <c r="F24" s="20"/>
      <c r="G24" s="27"/>
      <c r="H24" s="27"/>
      <c r="I24" s="32"/>
      <c r="J24" s="34"/>
      <c r="K24" s="20"/>
      <c r="L24" s="37"/>
      <c r="M24" s="20"/>
      <c r="N24" s="34" t="e">
        <f>VLOOKUP($S24,[1]単価!$A$2:$F$269,[1]単価!$F$1,FALSE)</f>
        <v>#N/A</v>
      </c>
      <c r="O24" s="45" t="e">
        <f>VLOOKUP($S24,[1]単価!$A$2:$F$269,[1]単価!$E$1,FALSE)</f>
        <v>#N/A</v>
      </c>
      <c r="P24" s="45">
        <f t="shared" si="1"/>
        <v>0</v>
      </c>
      <c r="Q24" s="50"/>
      <c r="R24" s="20"/>
      <c r="S24" s="5" t="str">
        <f t="shared" si="0"/>
        <v/>
      </c>
      <c r="T24" s="55" t="e">
        <f t="shared" si="2"/>
        <v>#N/A</v>
      </c>
      <c r="U24" s="1" t="e">
        <f>VLOOKUP(C24,[1]単価!$I$2:$J$55,2,FALSE)</f>
        <v>#N/A</v>
      </c>
      <c r="V24" s="5"/>
      <c r="X24" s="1"/>
      <c r="Y24" s="1"/>
      <c r="Z24" s="1"/>
    </row>
    <row r="25" spans="1:26" ht="75" customHeight="1">
      <c r="A25" s="12" t="s">
        <v>2</v>
      </c>
      <c r="B25" s="12"/>
      <c r="C25" s="20"/>
      <c r="D25" s="20"/>
      <c r="E25" s="20"/>
      <c r="F25" s="20"/>
      <c r="G25" s="27"/>
      <c r="H25" s="27"/>
      <c r="I25" s="32"/>
      <c r="J25" s="34"/>
      <c r="K25" s="20"/>
      <c r="L25" s="37"/>
      <c r="M25" s="20"/>
      <c r="N25" s="34" t="e">
        <f>VLOOKUP($S25,[1]単価!$A$2:$F$269,[1]単価!$F$1,FALSE)</f>
        <v>#N/A</v>
      </c>
      <c r="O25" s="45" t="e">
        <f>VLOOKUP($S25,[1]単価!$A$2:$F$269,[1]単価!$E$1,FALSE)</f>
        <v>#N/A</v>
      </c>
      <c r="P25" s="45">
        <f t="shared" si="1"/>
        <v>0</v>
      </c>
      <c r="Q25" s="50"/>
      <c r="R25" s="20"/>
      <c r="S25" s="5" t="str">
        <f t="shared" si="0"/>
        <v/>
      </c>
      <c r="T25" s="55" t="e">
        <f t="shared" si="2"/>
        <v>#N/A</v>
      </c>
      <c r="U25" s="1" t="e">
        <f>VLOOKUP(C25,[1]単価!$I$2:$J$55,2,FALSE)</f>
        <v>#N/A</v>
      </c>
      <c r="V25" s="5"/>
      <c r="X25" s="1"/>
      <c r="Y25" s="1"/>
      <c r="Z25" s="1"/>
    </row>
    <row r="26" spans="1:26" ht="75" customHeight="1">
      <c r="A26" s="12" t="s">
        <v>26</v>
      </c>
      <c r="B26" s="12"/>
      <c r="C26" s="20"/>
      <c r="D26" s="20"/>
      <c r="E26" s="20"/>
      <c r="F26" s="20"/>
      <c r="G26" s="27"/>
      <c r="H26" s="27"/>
      <c r="I26" s="32"/>
      <c r="J26" s="34"/>
      <c r="K26" s="20"/>
      <c r="L26" s="37"/>
      <c r="M26" s="20"/>
      <c r="N26" s="34" t="e">
        <f>VLOOKUP($S26,[1]単価!$A$2:$F$269,[1]単価!$F$1,FALSE)</f>
        <v>#N/A</v>
      </c>
      <c r="O26" s="45" t="e">
        <f>VLOOKUP($S26,[1]単価!$A$2:$F$269,[1]単価!$E$1,FALSE)</f>
        <v>#N/A</v>
      </c>
      <c r="P26" s="45">
        <f t="shared" si="1"/>
        <v>0</v>
      </c>
      <c r="Q26" s="50"/>
      <c r="R26" s="20"/>
      <c r="S26" s="5" t="str">
        <f t="shared" si="0"/>
        <v/>
      </c>
      <c r="T26" s="55" t="e">
        <f t="shared" si="2"/>
        <v>#N/A</v>
      </c>
      <c r="U26" s="1" t="e">
        <f>VLOOKUP(C26,[1]単価!$I$2:$J$55,2,FALSE)</f>
        <v>#N/A</v>
      </c>
      <c r="V26" s="5"/>
      <c r="X26" s="1"/>
      <c r="Y26" s="1"/>
      <c r="Z26" s="1"/>
    </row>
    <row r="27" spans="1:26" ht="75" customHeight="1">
      <c r="A27" s="12" t="s">
        <v>28</v>
      </c>
      <c r="B27" s="12"/>
      <c r="C27" s="20"/>
      <c r="D27" s="20"/>
      <c r="E27" s="20"/>
      <c r="F27" s="20"/>
      <c r="G27" s="27"/>
      <c r="H27" s="27"/>
      <c r="I27" s="32"/>
      <c r="J27" s="34"/>
      <c r="K27" s="20"/>
      <c r="L27" s="37"/>
      <c r="M27" s="20"/>
      <c r="N27" s="34" t="e">
        <f>VLOOKUP($S27,[1]単価!$A$2:$F$269,[1]単価!$F$1,FALSE)</f>
        <v>#N/A</v>
      </c>
      <c r="O27" s="45" t="e">
        <f>VLOOKUP($S27,[1]単価!$A$2:$F$269,[1]単価!$E$1,FALSE)</f>
        <v>#N/A</v>
      </c>
      <c r="P27" s="45">
        <f t="shared" si="1"/>
        <v>0</v>
      </c>
      <c r="Q27" s="50"/>
      <c r="R27" s="20"/>
      <c r="S27" s="5" t="str">
        <f t="shared" si="0"/>
        <v/>
      </c>
      <c r="T27" s="55" t="e">
        <f t="shared" si="2"/>
        <v>#N/A</v>
      </c>
      <c r="U27" s="1" t="e">
        <f>VLOOKUP(C27,[1]単価!$I$2:$J$55,2,FALSE)</f>
        <v>#N/A</v>
      </c>
      <c r="V27" s="5"/>
      <c r="X27" s="1"/>
      <c r="Y27" s="57"/>
      <c r="Z27" s="57"/>
    </row>
    <row r="28" spans="1:26" ht="75" customHeight="1">
      <c r="A28" s="12" t="s">
        <v>29</v>
      </c>
      <c r="B28" s="12"/>
      <c r="C28" s="20"/>
      <c r="D28" s="20"/>
      <c r="E28" s="20"/>
      <c r="F28" s="20"/>
      <c r="G28" s="27"/>
      <c r="H28" s="27"/>
      <c r="I28" s="32"/>
      <c r="J28" s="34"/>
      <c r="K28" s="20"/>
      <c r="L28" s="37"/>
      <c r="M28" s="20"/>
      <c r="N28" s="34" t="e">
        <f>VLOOKUP($S28,[1]単価!$A$2:$F$269,[1]単価!$F$1,FALSE)</f>
        <v>#N/A</v>
      </c>
      <c r="O28" s="45" t="e">
        <f>VLOOKUP($S28,[1]単価!$A$2:$F$269,[1]単価!$E$1,FALSE)</f>
        <v>#N/A</v>
      </c>
      <c r="P28" s="45">
        <f t="shared" si="1"/>
        <v>0</v>
      </c>
      <c r="Q28" s="50"/>
      <c r="R28" s="20"/>
      <c r="S28" s="5" t="str">
        <f t="shared" si="0"/>
        <v/>
      </c>
      <c r="T28" s="55" t="e">
        <f t="shared" si="2"/>
        <v>#N/A</v>
      </c>
      <c r="U28" s="1" t="e">
        <f>VLOOKUP(C28,[1]単価!$I$2:$J$55,2,FALSE)</f>
        <v>#N/A</v>
      </c>
      <c r="V28" s="5"/>
      <c r="X28" s="1"/>
      <c r="Y28" s="57"/>
      <c r="Z28" s="57"/>
    </row>
    <row r="29" spans="1:26" ht="75" customHeight="1">
      <c r="A29" s="12" t="s">
        <v>31</v>
      </c>
      <c r="B29" s="12"/>
      <c r="C29" s="20"/>
      <c r="D29" s="20"/>
      <c r="E29" s="20"/>
      <c r="F29" s="20"/>
      <c r="G29" s="27"/>
      <c r="H29" s="27"/>
      <c r="I29" s="32"/>
      <c r="J29" s="34"/>
      <c r="K29" s="20"/>
      <c r="L29" s="37"/>
      <c r="M29" s="20"/>
      <c r="N29" s="34" t="e">
        <f>VLOOKUP($S29,[1]単価!$A$2:$F$269,[1]単価!$F$1,FALSE)</f>
        <v>#N/A</v>
      </c>
      <c r="O29" s="45" t="e">
        <f>VLOOKUP($S29,[1]単価!$A$2:$F$269,[1]単価!$E$1,FALSE)</f>
        <v>#N/A</v>
      </c>
      <c r="P29" s="45">
        <f t="shared" si="1"/>
        <v>0</v>
      </c>
      <c r="Q29" s="50"/>
      <c r="R29" s="20"/>
      <c r="S29" s="5" t="str">
        <f t="shared" si="0"/>
        <v/>
      </c>
      <c r="T29" s="55" t="e">
        <f t="shared" si="2"/>
        <v>#N/A</v>
      </c>
      <c r="U29" s="1" t="e">
        <f>VLOOKUP(C29,[1]単価!$I$2:$J$55,2,FALSE)</f>
        <v>#N/A</v>
      </c>
      <c r="V29" s="5"/>
      <c r="X29" s="1"/>
      <c r="Y29" s="57"/>
      <c r="Z29" s="57"/>
    </row>
    <row r="30" spans="1:26" ht="75" customHeight="1">
      <c r="A30" s="12" t="s">
        <v>32</v>
      </c>
      <c r="B30" s="12"/>
      <c r="C30" s="20"/>
      <c r="D30" s="20"/>
      <c r="E30" s="20"/>
      <c r="F30" s="20"/>
      <c r="G30" s="27"/>
      <c r="H30" s="27"/>
      <c r="I30" s="32"/>
      <c r="J30" s="34"/>
      <c r="K30" s="20"/>
      <c r="L30" s="37"/>
      <c r="M30" s="20"/>
      <c r="N30" s="34" t="e">
        <f>VLOOKUP($S30,[1]単価!$A$2:$F$269,[1]単価!$F$1,FALSE)</f>
        <v>#N/A</v>
      </c>
      <c r="O30" s="45" t="e">
        <f>VLOOKUP($S30,[1]単価!$A$2:$F$269,[1]単価!$E$1,FALSE)</f>
        <v>#N/A</v>
      </c>
      <c r="P30" s="45">
        <f t="shared" si="1"/>
        <v>0</v>
      </c>
      <c r="Q30" s="50"/>
      <c r="R30" s="20"/>
      <c r="S30" s="5" t="str">
        <f t="shared" si="0"/>
        <v/>
      </c>
      <c r="T30" s="55" t="e">
        <f t="shared" si="2"/>
        <v>#N/A</v>
      </c>
      <c r="U30" s="1" t="e">
        <f>VLOOKUP(C30,[1]単価!$I$2:$J$55,2,FALSE)</f>
        <v>#N/A</v>
      </c>
      <c r="V30" s="5"/>
      <c r="X30" s="1"/>
      <c r="Y30" s="57"/>
      <c r="Z30" s="57"/>
    </row>
    <row r="31" spans="1:26" ht="75" customHeight="1">
      <c r="A31" s="12" t="s">
        <v>33</v>
      </c>
      <c r="B31" s="12"/>
      <c r="C31" s="20"/>
      <c r="D31" s="20"/>
      <c r="E31" s="20"/>
      <c r="F31" s="20"/>
      <c r="G31" s="27"/>
      <c r="H31" s="27"/>
      <c r="I31" s="32"/>
      <c r="J31" s="34"/>
      <c r="K31" s="20"/>
      <c r="L31" s="37"/>
      <c r="M31" s="20"/>
      <c r="N31" s="34" t="e">
        <f>VLOOKUP($S31,[1]単価!$A$2:$F$269,[1]単価!$F$1,FALSE)</f>
        <v>#N/A</v>
      </c>
      <c r="O31" s="45" t="e">
        <f>VLOOKUP($S31,[1]単価!$A$2:$F$269,[1]単価!$E$1,FALSE)</f>
        <v>#N/A</v>
      </c>
      <c r="P31" s="45">
        <f t="shared" si="1"/>
        <v>0</v>
      </c>
      <c r="Q31" s="50"/>
      <c r="R31" s="20"/>
      <c r="S31" s="5" t="str">
        <f t="shared" si="0"/>
        <v/>
      </c>
      <c r="T31" s="55" t="e">
        <f t="shared" si="2"/>
        <v>#N/A</v>
      </c>
      <c r="U31" s="1" t="e">
        <f>VLOOKUP(C31,[1]単価!$I$2:$J$55,2,FALSE)</f>
        <v>#N/A</v>
      </c>
      <c r="V31" s="5"/>
      <c r="X31" s="1"/>
      <c r="Y31" s="57"/>
      <c r="Z31" s="57"/>
    </row>
    <row r="32" spans="1:26" ht="75" customHeight="1">
      <c r="A32" s="12" t="s">
        <v>34</v>
      </c>
      <c r="B32" s="12"/>
      <c r="C32" s="20"/>
      <c r="D32" s="20"/>
      <c r="E32" s="20"/>
      <c r="F32" s="20"/>
      <c r="G32" s="27"/>
      <c r="H32" s="27"/>
      <c r="I32" s="32"/>
      <c r="J32" s="34"/>
      <c r="K32" s="20"/>
      <c r="L32" s="37"/>
      <c r="M32" s="20"/>
      <c r="N32" s="34" t="e">
        <f>VLOOKUP($S32,[1]単価!$A$2:$F$269,[1]単価!$F$1,FALSE)</f>
        <v>#N/A</v>
      </c>
      <c r="O32" s="45" t="e">
        <f>VLOOKUP($S32,[1]単価!$A$2:$F$269,[1]単価!$E$1,FALSE)</f>
        <v>#N/A</v>
      </c>
      <c r="P32" s="45">
        <f t="shared" si="1"/>
        <v>0</v>
      </c>
      <c r="Q32" s="50"/>
      <c r="R32" s="20"/>
      <c r="S32" s="5" t="str">
        <f t="shared" si="0"/>
        <v/>
      </c>
      <c r="T32" s="55" t="e">
        <f t="shared" si="2"/>
        <v>#N/A</v>
      </c>
      <c r="U32" s="1" t="e">
        <f>VLOOKUP(C32,[1]単価!$I$2:$J$55,2,FALSE)</f>
        <v>#N/A</v>
      </c>
      <c r="V32" s="5"/>
      <c r="X32" s="1"/>
      <c r="Y32" s="57"/>
      <c r="Z32" s="57"/>
    </row>
    <row r="33" spans="1:24" ht="36.75" customHeight="1">
      <c r="A33" s="13"/>
      <c r="B33" s="13"/>
      <c r="C33" s="13"/>
      <c r="D33" s="13"/>
      <c r="E33" s="13"/>
      <c r="F33" s="13"/>
      <c r="G33" s="13"/>
      <c r="H33" s="13"/>
      <c r="I33" s="13"/>
      <c r="J33" s="13"/>
      <c r="K33" s="13"/>
      <c r="L33" s="13"/>
      <c r="M33" s="13"/>
      <c r="N33" s="13"/>
      <c r="O33" s="13"/>
      <c r="P33" s="46"/>
      <c r="Q33" s="13"/>
      <c r="R33" s="14"/>
      <c r="S33" s="55"/>
      <c r="T33" s="55"/>
      <c r="U33" s="55"/>
      <c r="X33" s="1"/>
    </row>
    <row r="34" spans="1:24" ht="25.5" customHeight="1">
      <c r="A34" s="14"/>
      <c r="B34" s="14"/>
      <c r="C34" s="14"/>
      <c r="D34" s="14"/>
      <c r="E34" s="14"/>
      <c r="F34" s="14"/>
      <c r="G34" s="14"/>
      <c r="H34" s="14"/>
      <c r="I34" s="14"/>
      <c r="J34" s="14"/>
      <c r="K34" s="14"/>
      <c r="L34" s="14"/>
      <c r="M34" s="14"/>
      <c r="N34" s="14"/>
      <c r="O34" s="14"/>
      <c r="P34" s="47"/>
      <c r="Q34" s="14"/>
      <c r="R34" s="14"/>
      <c r="S34" s="55"/>
      <c r="T34" s="55"/>
      <c r="U34" s="55"/>
      <c r="X34" s="1"/>
    </row>
    <row r="35" spans="1:24" ht="25.5" customHeight="1">
      <c r="A35" s="15"/>
      <c r="B35" s="15"/>
      <c r="C35" s="15"/>
      <c r="D35" s="15"/>
      <c r="E35" s="15"/>
      <c r="F35" s="15"/>
      <c r="G35" s="15"/>
      <c r="H35" s="15"/>
      <c r="I35" s="15"/>
      <c r="J35" s="15"/>
      <c r="K35" s="15"/>
      <c r="L35" s="15"/>
      <c r="M35" s="15"/>
      <c r="N35" s="15"/>
      <c r="O35" s="15"/>
      <c r="P35" s="15"/>
      <c r="Q35" s="15"/>
      <c r="R35" s="15"/>
      <c r="S35" s="55"/>
      <c r="T35" s="55"/>
      <c r="U35" s="55"/>
      <c r="X35" s="1"/>
    </row>
    <row r="36" spans="1:24" ht="26.25" customHeight="1">
      <c r="A36" s="15"/>
      <c r="B36" s="15"/>
      <c r="C36" s="15"/>
      <c r="D36" s="15"/>
      <c r="E36" s="15"/>
      <c r="F36" s="15"/>
      <c r="G36" s="15"/>
      <c r="H36" s="15"/>
      <c r="I36" s="15"/>
      <c r="J36" s="15"/>
      <c r="K36" s="15"/>
      <c r="L36" s="15"/>
      <c r="M36" s="15"/>
      <c r="N36" s="15"/>
      <c r="O36" s="15"/>
      <c r="P36" s="15"/>
      <c r="Q36" s="51"/>
      <c r="R36" s="15"/>
      <c r="S36" s="55"/>
      <c r="T36" s="55"/>
      <c r="U36" s="55"/>
      <c r="X36" s="1"/>
    </row>
    <row r="37" spans="1:24" ht="26.25" customHeight="1">
      <c r="A37" s="16"/>
      <c r="B37" s="16"/>
      <c r="C37" s="16"/>
      <c r="D37" s="16"/>
      <c r="E37" s="16"/>
      <c r="F37" s="16"/>
      <c r="G37" s="16"/>
      <c r="H37" s="16"/>
      <c r="I37" s="16"/>
      <c r="J37" s="16"/>
      <c r="K37" s="16"/>
      <c r="L37" s="16"/>
      <c r="M37" s="16"/>
      <c r="N37" s="16"/>
      <c r="O37" s="16"/>
      <c r="P37" s="16"/>
      <c r="Q37" s="16"/>
      <c r="R37" s="16"/>
      <c r="X37" s="1"/>
    </row>
    <row r="38" spans="1:24" ht="14.25" customHeight="1">
      <c r="H38" s="29"/>
      <c r="I38" s="29"/>
      <c r="J38" s="29"/>
      <c r="K38" s="29"/>
      <c r="L38" s="29"/>
      <c r="M38" s="29"/>
      <c r="N38" s="42"/>
      <c r="O38" s="42"/>
      <c r="P38" s="42"/>
    </row>
    <row r="39" spans="1:24" ht="19.5" customHeight="1">
      <c r="H39" s="29"/>
      <c r="I39" s="29"/>
      <c r="J39" s="29"/>
      <c r="K39" s="29"/>
      <c r="L39" s="29" t="s">
        <v>51</v>
      </c>
      <c r="M39" s="29"/>
      <c r="N39" s="29"/>
      <c r="O39" s="29"/>
      <c r="P39" s="29"/>
      <c r="Q39" s="52"/>
      <c r="R39" s="52"/>
      <c r="S39" s="2"/>
    </row>
    <row r="40" spans="1:24" ht="19.5" customHeight="1">
      <c r="H40" s="29"/>
      <c r="I40" s="29"/>
      <c r="J40" s="29"/>
      <c r="K40" s="29"/>
      <c r="L40" s="29" t="s">
        <v>55</v>
      </c>
      <c r="M40" s="29"/>
      <c r="N40" s="29"/>
      <c r="O40" s="29"/>
      <c r="P40" s="29"/>
      <c r="Q40" s="52"/>
      <c r="R40" s="52"/>
      <c r="S40" s="2"/>
    </row>
    <row r="41" spans="1:24" ht="16.5" customHeight="1">
      <c r="H41" s="29"/>
      <c r="I41" s="29"/>
      <c r="J41" s="29"/>
      <c r="K41" s="29"/>
      <c r="L41" s="29"/>
      <c r="M41" s="29"/>
      <c r="N41" s="29"/>
      <c r="O41" s="29"/>
      <c r="P41" s="29"/>
      <c r="Q41" s="52"/>
      <c r="R41" s="52"/>
      <c r="S41" s="2"/>
    </row>
    <row r="42" spans="1:24" ht="16.5" customHeight="1">
      <c r="H42" s="29"/>
      <c r="I42" s="29"/>
      <c r="J42" s="29"/>
      <c r="K42" s="29"/>
      <c r="L42" s="29"/>
      <c r="M42" s="29"/>
      <c r="N42" s="29"/>
      <c r="O42" s="29"/>
      <c r="P42" s="29"/>
      <c r="Q42" s="52"/>
      <c r="R42" s="52"/>
      <c r="S42" s="2"/>
    </row>
    <row r="43" spans="1:24" ht="15" customHeight="1">
      <c r="H43" s="29"/>
      <c r="I43" s="29"/>
      <c r="J43" s="29"/>
      <c r="K43" s="29"/>
      <c r="L43" s="29"/>
      <c r="M43" s="29"/>
      <c r="N43" s="29"/>
      <c r="O43" s="29"/>
      <c r="P43" s="29"/>
      <c r="Q43" s="52"/>
      <c r="R43" s="52"/>
      <c r="S43" s="2"/>
    </row>
    <row r="44" spans="1:24" ht="14.25" customHeight="1">
      <c r="H44" s="29"/>
      <c r="I44" s="29"/>
      <c r="J44" s="29"/>
      <c r="K44" s="29"/>
      <c r="L44" s="29"/>
      <c r="M44" s="29"/>
      <c r="N44" s="29"/>
      <c r="O44" s="29"/>
      <c r="P44" s="29"/>
      <c r="Q44" s="52"/>
      <c r="R44" s="52"/>
      <c r="S44" s="2"/>
    </row>
    <row r="45" spans="1:24" ht="17.25" customHeight="1">
      <c r="H45" s="29"/>
      <c r="I45" s="29"/>
      <c r="J45" s="29"/>
      <c r="K45" s="29"/>
      <c r="L45" s="29"/>
      <c r="M45" s="29"/>
      <c r="N45" s="29"/>
      <c r="O45" s="29"/>
      <c r="P45" s="29"/>
      <c r="Q45" s="52"/>
      <c r="R45" s="52"/>
      <c r="S45" s="2"/>
    </row>
    <row r="46" spans="1:24" ht="15.75" customHeight="1">
      <c r="H46" s="29"/>
      <c r="I46" s="29"/>
      <c r="J46" s="29"/>
      <c r="K46" s="29"/>
      <c r="L46" s="29"/>
      <c r="M46" s="29"/>
      <c r="N46" s="29"/>
      <c r="O46" s="29"/>
      <c r="P46" s="29"/>
      <c r="Q46" s="52"/>
      <c r="R46" s="52"/>
      <c r="S46" s="2"/>
    </row>
    <row r="47" spans="1:24" ht="15.75" customHeight="1">
      <c r="H47" s="29"/>
      <c r="I47" s="29"/>
      <c r="J47" s="29"/>
      <c r="K47" s="29"/>
      <c r="L47" s="29"/>
      <c r="M47" s="29"/>
      <c r="N47" s="29"/>
      <c r="O47" s="29"/>
      <c r="P47" s="29"/>
      <c r="Q47" s="52"/>
      <c r="R47" s="52"/>
      <c r="S47" s="2"/>
    </row>
    <row r="48" spans="1:24" ht="15.75" customHeight="1">
      <c r="H48" s="29"/>
      <c r="I48" s="29"/>
      <c r="J48" s="29"/>
      <c r="K48" s="29"/>
      <c r="L48" s="29"/>
      <c r="M48" s="29"/>
      <c r="N48" s="29"/>
      <c r="O48" s="29"/>
      <c r="P48" s="29"/>
      <c r="Q48" s="52"/>
      <c r="R48" s="52"/>
      <c r="S48" s="2"/>
    </row>
    <row r="49" spans="8:19" ht="14.25" customHeight="1">
      <c r="H49" s="29"/>
      <c r="I49" s="29"/>
      <c r="J49" s="29"/>
      <c r="K49" s="29"/>
      <c r="L49" s="29"/>
      <c r="M49" s="29"/>
      <c r="N49" s="29"/>
      <c r="O49" s="29"/>
      <c r="P49" s="29"/>
      <c r="Q49" s="52"/>
      <c r="R49" s="52"/>
      <c r="S49" s="2"/>
    </row>
    <row r="50" spans="8:19" ht="15.75" customHeight="1">
      <c r="H50" s="29"/>
      <c r="I50" s="29"/>
      <c r="J50" s="29"/>
      <c r="K50" s="29"/>
      <c r="L50" s="29"/>
      <c r="M50" s="29"/>
      <c r="N50" s="29"/>
      <c r="O50" s="29"/>
      <c r="P50" s="29"/>
      <c r="Q50" s="52"/>
      <c r="R50" s="52"/>
      <c r="S50" s="2"/>
    </row>
    <row r="51" spans="8:19" ht="15.75" customHeight="1">
      <c r="H51" s="29"/>
      <c r="I51" s="29"/>
      <c r="J51" s="29"/>
      <c r="K51" s="29"/>
      <c r="L51" s="29"/>
      <c r="M51" s="29"/>
      <c r="N51" s="29"/>
      <c r="O51" s="29"/>
      <c r="P51" s="29"/>
      <c r="Q51" s="52"/>
      <c r="R51" s="52"/>
      <c r="S51" s="2"/>
    </row>
    <row r="52" spans="8:19" ht="15" customHeight="1">
      <c r="H52" s="29"/>
      <c r="I52" s="29"/>
      <c r="J52" s="29"/>
      <c r="K52" s="29"/>
      <c r="L52" s="29"/>
      <c r="M52" s="29"/>
      <c r="N52" s="29"/>
      <c r="O52" s="29"/>
      <c r="P52" s="29"/>
      <c r="Q52" s="52"/>
      <c r="R52" s="52"/>
      <c r="S52" s="2"/>
    </row>
    <row r="53" spans="8:19" ht="15.75" customHeight="1">
      <c r="H53" s="29"/>
      <c r="I53" s="29"/>
      <c r="J53" s="29"/>
      <c r="K53" s="29"/>
      <c r="L53" s="29"/>
      <c r="M53" s="29"/>
      <c r="N53" s="29"/>
      <c r="O53" s="29"/>
      <c r="P53" s="29"/>
      <c r="Q53" s="52"/>
      <c r="R53" s="52"/>
      <c r="S53" s="2"/>
    </row>
    <row r="54" spans="8:19" ht="15.75" customHeight="1">
      <c r="H54" s="29"/>
      <c r="I54" s="29"/>
      <c r="J54" s="29"/>
      <c r="K54" s="29"/>
      <c r="L54" s="29"/>
      <c r="M54" s="29"/>
      <c r="N54" s="29"/>
      <c r="O54" s="29"/>
      <c r="P54" s="29"/>
      <c r="Q54" s="52"/>
      <c r="R54" s="52"/>
      <c r="S54" s="2"/>
    </row>
    <row r="55" spans="8:19" ht="15.75" customHeight="1">
      <c r="H55" s="29"/>
      <c r="I55" s="29"/>
      <c r="J55" s="29"/>
      <c r="K55" s="29"/>
      <c r="L55" s="29"/>
      <c r="M55" s="29"/>
      <c r="N55" s="29"/>
      <c r="O55" s="29"/>
      <c r="P55" s="29"/>
      <c r="Q55" s="52"/>
      <c r="R55" s="52"/>
      <c r="S55" s="2"/>
    </row>
    <row r="56" spans="8:19" ht="15.75" customHeight="1">
      <c r="H56" s="29"/>
      <c r="I56" s="29"/>
      <c r="J56" s="29"/>
      <c r="K56" s="29"/>
      <c r="L56" s="29"/>
      <c r="M56" s="29"/>
      <c r="N56" s="29"/>
      <c r="O56" s="29"/>
      <c r="P56" s="29"/>
      <c r="Q56" s="52"/>
      <c r="R56" s="52"/>
      <c r="S56" s="2"/>
    </row>
    <row r="57" spans="8:19" ht="15.75" customHeight="1">
      <c r="H57" s="29"/>
      <c r="I57" s="29"/>
      <c r="J57" s="29"/>
      <c r="K57" s="29"/>
      <c r="L57" s="29"/>
      <c r="M57" s="29"/>
      <c r="N57" s="29"/>
      <c r="O57" s="29"/>
      <c r="P57" s="29"/>
      <c r="Q57" s="52"/>
      <c r="R57" s="52"/>
      <c r="S57" s="2"/>
    </row>
    <row r="58" spans="8:19">
      <c r="H58" s="29"/>
      <c r="I58" s="29"/>
      <c r="J58" s="29"/>
      <c r="K58" s="29"/>
      <c r="L58" s="29"/>
      <c r="M58" s="29"/>
      <c r="N58" s="29"/>
      <c r="O58" s="29"/>
      <c r="P58" s="29"/>
      <c r="Q58" s="52"/>
      <c r="R58" s="52"/>
      <c r="S58" s="2"/>
    </row>
    <row r="59" spans="8:19">
      <c r="H59" s="29"/>
      <c r="I59" s="29"/>
      <c r="J59" s="29"/>
      <c r="K59" s="29"/>
      <c r="L59" s="29"/>
      <c r="M59" s="29"/>
      <c r="N59" s="29"/>
      <c r="O59" s="29"/>
      <c r="P59" s="29"/>
      <c r="Q59" s="52"/>
      <c r="R59" s="52"/>
      <c r="S59" s="2"/>
    </row>
    <row r="60" spans="8:19">
      <c r="H60" s="29"/>
      <c r="I60" s="29"/>
      <c r="J60" s="29"/>
      <c r="K60" s="29"/>
      <c r="L60" s="29"/>
      <c r="M60" s="29"/>
      <c r="N60" s="29"/>
      <c r="O60" s="29"/>
      <c r="P60" s="29"/>
      <c r="Q60" s="52"/>
      <c r="R60" s="52"/>
      <c r="S60" s="2"/>
    </row>
    <row r="61" spans="8:19">
      <c r="H61" s="29"/>
      <c r="I61" s="29"/>
      <c r="J61" s="29"/>
      <c r="K61" s="29"/>
      <c r="L61" s="29"/>
      <c r="M61" s="29"/>
      <c r="N61" s="29"/>
      <c r="O61" s="29"/>
      <c r="P61" s="29"/>
      <c r="Q61" s="52"/>
      <c r="R61" s="52"/>
      <c r="S61" s="2"/>
    </row>
    <row r="62" spans="8:19">
      <c r="H62" s="29"/>
      <c r="I62" s="29"/>
      <c r="J62" s="29"/>
      <c r="K62" s="29"/>
      <c r="L62" s="29"/>
      <c r="M62" s="29"/>
      <c r="N62" s="29"/>
      <c r="O62" s="29"/>
      <c r="P62" s="29"/>
      <c r="Q62" s="52"/>
      <c r="R62" s="52"/>
      <c r="S62" s="2"/>
    </row>
    <row r="63" spans="8:19">
      <c r="H63" s="29"/>
      <c r="I63" s="29"/>
      <c r="J63" s="29"/>
      <c r="K63" s="29"/>
      <c r="L63" s="29"/>
      <c r="M63" s="29"/>
      <c r="N63" s="29"/>
      <c r="O63" s="29"/>
      <c r="P63" s="29"/>
      <c r="Q63" s="52"/>
      <c r="R63" s="52"/>
      <c r="S63" s="2"/>
    </row>
    <row r="64" spans="8:19">
      <c r="H64" s="29"/>
      <c r="I64" s="29"/>
      <c r="J64" s="29"/>
      <c r="K64" s="29"/>
      <c r="L64" s="29"/>
      <c r="M64" s="29"/>
      <c r="N64" s="29"/>
      <c r="O64" s="29"/>
      <c r="P64" s="29"/>
      <c r="Q64" s="52"/>
      <c r="R64" s="52"/>
      <c r="S64" s="2"/>
    </row>
    <row r="65" spans="8:19">
      <c r="H65" s="29"/>
      <c r="I65" s="29"/>
      <c r="J65" s="29"/>
      <c r="K65" s="29"/>
      <c r="L65" s="29"/>
      <c r="M65" s="29"/>
      <c r="N65" s="29"/>
      <c r="O65" s="29"/>
      <c r="P65" s="29"/>
      <c r="Q65" s="52"/>
      <c r="R65" s="52"/>
      <c r="S65" s="2"/>
    </row>
    <row r="66" spans="8:19">
      <c r="H66" s="29"/>
      <c r="I66" s="29"/>
      <c r="J66" s="29"/>
      <c r="K66" s="29"/>
      <c r="L66" s="29"/>
      <c r="M66" s="29"/>
      <c r="N66" s="29"/>
      <c r="O66" s="29"/>
      <c r="P66" s="29"/>
      <c r="Q66" s="52"/>
      <c r="R66" s="52"/>
      <c r="S66" s="2"/>
    </row>
    <row r="67" spans="8:19">
      <c r="H67" s="29"/>
      <c r="I67" s="29"/>
      <c r="J67" s="29"/>
      <c r="K67" s="29"/>
      <c r="L67" s="29"/>
      <c r="M67" s="29"/>
      <c r="N67" s="29"/>
      <c r="O67" s="29"/>
      <c r="P67" s="29"/>
      <c r="Q67" s="52"/>
      <c r="R67" s="52"/>
      <c r="S67" s="2"/>
    </row>
    <row r="68" spans="8:19">
      <c r="H68" s="29"/>
      <c r="I68" s="29"/>
      <c r="J68" s="29"/>
      <c r="K68" s="29"/>
      <c r="L68" s="29"/>
      <c r="M68" s="29"/>
      <c r="N68" s="29"/>
      <c r="O68" s="29"/>
      <c r="P68" s="29"/>
      <c r="Q68" s="52"/>
      <c r="R68" s="52"/>
      <c r="S68" s="2"/>
    </row>
    <row r="69" spans="8:19">
      <c r="H69" s="29"/>
      <c r="I69" s="29"/>
      <c r="J69" s="29"/>
      <c r="K69" s="29"/>
      <c r="L69" s="29"/>
      <c r="M69" s="29"/>
      <c r="N69" s="29"/>
      <c r="O69" s="29"/>
      <c r="P69" s="29"/>
      <c r="Q69" s="52"/>
      <c r="R69" s="52"/>
      <c r="S69" s="2"/>
    </row>
    <row r="70" spans="8:19">
      <c r="H70" s="29"/>
      <c r="I70" s="29"/>
      <c r="J70" s="29"/>
      <c r="K70" s="29"/>
      <c r="L70" s="29"/>
      <c r="M70" s="29"/>
      <c r="N70" s="29"/>
      <c r="O70" s="29"/>
      <c r="P70" s="29"/>
      <c r="Q70" s="52"/>
      <c r="R70" s="52"/>
      <c r="S70" s="2"/>
    </row>
    <row r="71" spans="8:19">
      <c r="H71" s="29"/>
      <c r="I71" s="29"/>
      <c r="J71" s="29"/>
      <c r="K71" s="29"/>
      <c r="L71" s="29"/>
      <c r="M71" s="29"/>
      <c r="N71" s="29"/>
      <c r="O71" s="29"/>
      <c r="P71" s="29"/>
      <c r="Q71" s="2"/>
      <c r="R71" s="2"/>
      <c r="S71" s="2"/>
    </row>
    <row r="72" spans="8:19">
      <c r="H72" s="29"/>
      <c r="I72" s="29"/>
      <c r="J72" s="29"/>
      <c r="K72" s="29"/>
      <c r="L72" s="29"/>
      <c r="M72" s="29"/>
      <c r="N72" s="29"/>
      <c r="O72" s="29"/>
      <c r="P72" s="29"/>
      <c r="Q72" s="2"/>
      <c r="R72" s="2"/>
      <c r="S72" s="2"/>
    </row>
    <row r="73" spans="8:19">
      <c r="H73" s="29"/>
      <c r="I73" s="29"/>
      <c r="J73" s="29"/>
      <c r="K73" s="29"/>
      <c r="L73" s="29"/>
      <c r="M73" s="29"/>
      <c r="N73" s="29"/>
      <c r="O73" s="29"/>
      <c r="P73" s="29"/>
      <c r="Q73" s="2"/>
      <c r="R73" s="2"/>
      <c r="S73" s="2"/>
    </row>
    <row r="74" spans="8:19">
      <c r="H74" s="29"/>
      <c r="I74" s="29"/>
      <c r="J74" s="29"/>
      <c r="K74" s="29"/>
      <c r="L74" s="29"/>
      <c r="M74" s="29"/>
      <c r="N74" s="29"/>
      <c r="O74" s="29"/>
      <c r="P74" s="29"/>
      <c r="Q74" s="2"/>
      <c r="R74" s="2"/>
      <c r="S74" s="2"/>
    </row>
    <row r="75" spans="8:19">
      <c r="H75" s="29"/>
      <c r="I75" s="29"/>
      <c r="J75" s="29"/>
      <c r="K75" s="29"/>
      <c r="L75" s="29"/>
      <c r="M75" s="29"/>
      <c r="N75" s="29"/>
      <c r="O75" s="29"/>
      <c r="P75" s="29"/>
      <c r="Q75" s="2"/>
      <c r="R75" s="2"/>
      <c r="S75" s="2"/>
    </row>
    <row r="76" spans="8:19">
      <c r="H76" s="29"/>
      <c r="I76" s="29"/>
      <c r="J76" s="29"/>
      <c r="K76" s="29"/>
      <c r="L76" s="29"/>
      <c r="M76" s="29"/>
      <c r="N76" s="29"/>
      <c r="O76" s="29"/>
      <c r="P76" s="29"/>
      <c r="Q76" s="2"/>
      <c r="R76" s="2"/>
      <c r="S76" s="2"/>
    </row>
    <row r="77" spans="8:19">
      <c r="H77" s="29"/>
      <c r="I77" s="29"/>
      <c r="J77" s="29"/>
      <c r="K77" s="29"/>
      <c r="L77" s="29"/>
      <c r="M77" s="29"/>
      <c r="N77" s="29"/>
      <c r="O77" s="29"/>
      <c r="P77" s="29"/>
      <c r="Q77" s="2"/>
      <c r="R77" s="2"/>
      <c r="S77" s="2"/>
    </row>
    <row r="78" spans="8:19">
      <c r="H78" s="29"/>
      <c r="I78" s="29"/>
      <c r="J78" s="29"/>
      <c r="K78" s="29"/>
      <c r="L78" s="29"/>
      <c r="M78" s="29"/>
      <c r="N78" s="29"/>
      <c r="O78" s="29"/>
      <c r="P78" s="29"/>
      <c r="Q78" s="2"/>
      <c r="R78" s="2"/>
      <c r="S78" s="2"/>
    </row>
    <row r="79" spans="8:19">
      <c r="H79" s="29"/>
      <c r="I79" s="29"/>
      <c r="J79" s="29"/>
      <c r="K79" s="29"/>
      <c r="L79" s="29"/>
      <c r="M79" s="29"/>
      <c r="N79" s="29"/>
      <c r="O79" s="29"/>
      <c r="P79" s="29"/>
      <c r="Q79" s="2"/>
      <c r="R79" s="2"/>
      <c r="S79" s="2"/>
    </row>
    <row r="80" spans="8:19">
      <c r="H80" s="29"/>
      <c r="I80" s="29"/>
      <c r="J80" s="29"/>
      <c r="K80" s="29"/>
      <c r="L80" s="29"/>
      <c r="M80" s="29"/>
      <c r="N80" s="29"/>
      <c r="O80" s="29"/>
      <c r="P80" s="29"/>
      <c r="Q80" s="2"/>
      <c r="R80" s="2"/>
      <c r="S80" s="2"/>
    </row>
    <row r="81" spans="8:19">
      <c r="H81" s="29"/>
      <c r="I81" s="29"/>
      <c r="J81" s="29"/>
      <c r="K81" s="29"/>
      <c r="L81" s="29"/>
      <c r="M81" s="29"/>
      <c r="N81" s="29"/>
      <c r="O81" s="29"/>
      <c r="P81" s="29"/>
      <c r="Q81" s="2"/>
      <c r="R81" s="2"/>
      <c r="S81" s="2"/>
    </row>
    <row r="82" spans="8:19">
      <c r="H82" s="29"/>
      <c r="I82" s="29"/>
      <c r="J82" s="29"/>
      <c r="K82" s="29"/>
      <c r="L82" s="29"/>
      <c r="M82" s="29"/>
      <c r="N82" s="29"/>
      <c r="O82" s="29"/>
      <c r="P82" s="29"/>
      <c r="Q82" s="2"/>
      <c r="R82" s="2"/>
      <c r="S82" s="2"/>
    </row>
    <row r="83" spans="8:19">
      <c r="H83" s="29"/>
      <c r="I83" s="29"/>
      <c r="J83" s="29"/>
      <c r="K83" s="29"/>
      <c r="L83" s="29"/>
      <c r="M83" s="29"/>
      <c r="N83" s="29"/>
      <c r="O83" s="29"/>
      <c r="P83" s="29"/>
      <c r="Q83" s="2"/>
      <c r="R83" s="2"/>
      <c r="S83" s="2"/>
    </row>
    <row r="84" spans="8:19">
      <c r="H84" s="29"/>
      <c r="I84" s="29"/>
      <c r="J84" s="29"/>
      <c r="K84" s="29"/>
      <c r="L84" s="29"/>
      <c r="M84" s="29"/>
      <c r="N84" s="29"/>
      <c r="O84" s="29"/>
      <c r="P84" s="29"/>
      <c r="Q84" s="2"/>
      <c r="R84" s="2"/>
      <c r="S84" s="2"/>
    </row>
    <row r="85" spans="8:19">
      <c r="H85" s="29"/>
      <c r="I85" s="29"/>
      <c r="J85" s="29"/>
      <c r="K85" s="29"/>
      <c r="L85" s="29"/>
      <c r="M85" s="29"/>
      <c r="N85" s="29"/>
      <c r="O85" s="29"/>
      <c r="P85" s="29"/>
      <c r="Q85" s="2"/>
      <c r="R85" s="2"/>
      <c r="S85" s="2"/>
    </row>
    <row r="86" spans="8:19">
      <c r="H86" s="29"/>
      <c r="I86" s="29"/>
      <c r="J86" s="29"/>
      <c r="K86" s="29"/>
      <c r="L86" s="29"/>
      <c r="M86" s="29"/>
      <c r="N86" s="29"/>
      <c r="O86" s="29"/>
      <c r="P86" s="29"/>
      <c r="Q86" s="2"/>
      <c r="R86" s="2"/>
      <c r="S86" s="2"/>
    </row>
    <row r="87" spans="8:19">
      <c r="H87" s="29"/>
      <c r="I87" s="29"/>
      <c r="J87" s="29"/>
      <c r="K87" s="29"/>
      <c r="L87" s="29"/>
      <c r="M87" s="29"/>
      <c r="N87" s="29"/>
      <c r="O87" s="29"/>
      <c r="P87" s="29"/>
      <c r="Q87" s="2"/>
      <c r="R87" s="2"/>
      <c r="S87" s="2"/>
    </row>
    <row r="88" spans="8:19">
      <c r="H88" s="29"/>
      <c r="I88" s="29"/>
      <c r="J88" s="29"/>
      <c r="K88" s="29"/>
      <c r="L88" s="29"/>
      <c r="M88" s="29"/>
      <c r="N88" s="29"/>
      <c r="O88" s="29"/>
      <c r="P88" s="29"/>
      <c r="Q88" s="2"/>
      <c r="R88" s="2"/>
      <c r="S88" s="2"/>
    </row>
    <row r="89" spans="8:19">
      <c r="H89" s="29"/>
      <c r="I89" s="29"/>
      <c r="J89" s="29"/>
      <c r="K89" s="29"/>
      <c r="L89" s="29"/>
      <c r="M89" s="29"/>
      <c r="N89" s="29"/>
      <c r="O89" s="29"/>
      <c r="P89" s="29"/>
      <c r="Q89" s="2"/>
      <c r="R89" s="2"/>
      <c r="S89" s="2"/>
    </row>
    <row r="90" spans="8:19">
      <c r="H90" s="29"/>
      <c r="I90" s="29"/>
      <c r="J90" s="29"/>
      <c r="K90" s="29"/>
      <c r="L90" s="29"/>
      <c r="M90" s="29"/>
      <c r="N90" s="29"/>
      <c r="O90" s="29"/>
      <c r="P90" s="29"/>
      <c r="Q90" s="2"/>
      <c r="R90" s="2"/>
      <c r="S90" s="2"/>
    </row>
    <row r="91" spans="8:19">
      <c r="H91" s="29"/>
      <c r="I91" s="29"/>
      <c r="J91" s="29"/>
      <c r="K91" s="29"/>
      <c r="L91" s="29"/>
      <c r="M91" s="29"/>
      <c r="N91" s="29"/>
      <c r="O91" s="29"/>
      <c r="P91" s="29"/>
      <c r="Q91" s="2"/>
      <c r="R91" s="2"/>
      <c r="S91" s="2"/>
    </row>
    <row r="92" spans="8:19">
      <c r="H92" s="29"/>
      <c r="I92" s="29"/>
      <c r="J92" s="29"/>
      <c r="K92" s="29"/>
      <c r="L92" s="29"/>
      <c r="M92" s="29"/>
      <c r="N92" s="29"/>
      <c r="O92" s="29"/>
      <c r="P92" s="29"/>
      <c r="Q92" s="2"/>
      <c r="R92" s="2"/>
      <c r="S92" s="2"/>
    </row>
    <row r="93" spans="8:19">
      <c r="H93" s="29"/>
      <c r="I93" s="29"/>
      <c r="J93" s="29"/>
      <c r="K93" s="29"/>
      <c r="L93" s="29"/>
      <c r="M93" s="29"/>
      <c r="N93" s="29"/>
      <c r="O93" s="29"/>
      <c r="P93" s="29"/>
      <c r="Q93" s="2"/>
      <c r="R93" s="2"/>
      <c r="S93" s="2"/>
    </row>
    <row r="94" spans="8:19">
      <c r="H94" s="29"/>
      <c r="I94" s="29"/>
      <c r="J94" s="29"/>
      <c r="K94" s="29"/>
      <c r="L94" s="29"/>
      <c r="M94" s="29"/>
      <c r="N94" s="29"/>
      <c r="O94" s="29"/>
      <c r="P94" s="29"/>
      <c r="Q94" s="2"/>
      <c r="R94" s="2"/>
      <c r="S94" s="2"/>
    </row>
    <row r="95" spans="8:19">
      <c r="H95" s="29"/>
      <c r="I95" s="29"/>
      <c r="J95" s="29"/>
      <c r="K95" s="29"/>
      <c r="L95" s="29"/>
      <c r="M95" s="29"/>
      <c r="N95" s="29"/>
      <c r="O95" s="29"/>
      <c r="P95" s="29"/>
      <c r="Q95" s="2"/>
      <c r="R95" s="2"/>
      <c r="S95" s="2"/>
    </row>
    <row r="96" spans="8:19">
      <c r="H96" s="29"/>
      <c r="I96" s="29"/>
      <c r="J96" s="29"/>
      <c r="K96" s="29"/>
      <c r="L96" s="29"/>
      <c r="M96" s="29"/>
      <c r="N96" s="29"/>
      <c r="O96" s="29"/>
      <c r="P96" s="29"/>
      <c r="Q96" s="2"/>
      <c r="R96" s="2"/>
      <c r="S96" s="2"/>
    </row>
    <row r="97" spans="8:19">
      <c r="H97" s="29"/>
      <c r="I97" s="29"/>
      <c r="J97" s="29"/>
      <c r="K97" s="29"/>
      <c r="L97" s="29"/>
      <c r="M97" s="29"/>
      <c r="N97" s="29"/>
      <c r="O97" s="29"/>
      <c r="P97" s="29"/>
      <c r="Q97" s="2"/>
      <c r="R97" s="2"/>
      <c r="S97" s="2"/>
    </row>
    <row r="98" spans="8:19">
      <c r="H98" s="29"/>
      <c r="I98" s="29"/>
      <c r="J98" s="29"/>
      <c r="K98" s="29"/>
      <c r="L98" s="29"/>
      <c r="M98" s="29"/>
      <c r="N98" s="29"/>
      <c r="O98" s="29"/>
      <c r="P98" s="29"/>
      <c r="Q98" s="2"/>
      <c r="R98" s="2"/>
      <c r="S98" s="2"/>
    </row>
    <row r="99" spans="8:19">
      <c r="H99" s="29"/>
      <c r="I99" s="29"/>
      <c r="J99" s="29"/>
      <c r="K99" s="29"/>
      <c r="L99" s="29"/>
      <c r="M99" s="29"/>
      <c r="N99" s="29"/>
      <c r="O99" s="29"/>
      <c r="P99" s="29"/>
      <c r="Q99" s="2"/>
      <c r="R99" s="2"/>
      <c r="S99" s="2"/>
    </row>
    <row r="100" spans="8:19">
      <c r="H100" s="29"/>
      <c r="I100" s="29"/>
      <c r="J100" s="29"/>
      <c r="K100" s="29"/>
      <c r="L100" s="29"/>
      <c r="M100" s="29"/>
      <c r="N100" s="29"/>
      <c r="O100" s="29"/>
      <c r="P100" s="29"/>
      <c r="Q100" s="2"/>
      <c r="R100" s="2"/>
      <c r="S100" s="2"/>
    </row>
    <row r="101" spans="8:19">
      <c r="H101" s="29"/>
      <c r="I101" s="29"/>
      <c r="J101" s="29"/>
      <c r="K101" s="29"/>
      <c r="L101" s="29"/>
      <c r="M101" s="29"/>
      <c r="N101" s="29"/>
      <c r="O101" s="29"/>
      <c r="P101" s="29"/>
      <c r="Q101" s="2"/>
      <c r="R101" s="2"/>
      <c r="S101" s="2"/>
    </row>
    <row r="102" spans="8:19">
      <c r="H102" s="29"/>
      <c r="I102" s="29"/>
      <c r="J102" s="29"/>
      <c r="K102" s="29"/>
      <c r="L102" s="29"/>
      <c r="M102" s="29"/>
      <c r="N102" s="29"/>
      <c r="O102" s="29"/>
      <c r="P102" s="29"/>
      <c r="Q102" s="2"/>
      <c r="R102" s="2"/>
      <c r="S102" s="2"/>
    </row>
    <row r="103" spans="8:19">
      <c r="H103" s="29"/>
      <c r="I103" s="29"/>
      <c r="J103" s="29"/>
      <c r="K103" s="29"/>
      <c r="L103" s="29"/>
      <c r="M103" s="29"/>
      <c r="N103" s="29"/>
      <c r="O103" s="29"/>
      <c r="P103" s="29"/>
      <c r="Q103" s="2"/>
      <c r="R103" s="2"/>
      <c r="S103" s="2"/>
    </row>
    <row r="104" spans="8:19">
      <c r="H104" s="29"/>
      <c r="I104" s="29"/>
      <c r="J104" s="29"/>
      <c r="K104" s="29"/>
      <c r="L104" s="29"/>
      <c r="M104" s="29"/>
      <c r="N104" s="29"/>
      <c r="O104" s="29"/>
      <c r="P104" s="29"/>
      <c r="Q104" s="2"/>
      <c r="R104" s="2"/>
      <c r="S104" s="2"/>
    </row>
    <row r="105" spans="8:19">
      <c r="H105" s="29"/>
      <c r="I105" s="29"/>
      <c r="J105" s="29"/>
      <c r="K105" s="29"/>
      <c r="L105" s="29"/>
      <c r="M105" s="29"/>
      <c r="N105" s="29"/>
      <c r="O105" s="29"/>
      <c r="P105" s="29"/>
      <c r="Q105" s="2"/>
      <c r="R105" s="2"/>
      <c r="S105" s="2"/>
    </row>
    <row r="106" spans="8:19">
      <c r="H106" s="29"/>
      <c r="I106" s="29"/>
      <c r="J106" s="29"/>
      <c r="K106" s="29"/>
      <c r="L106" s="29"/>
      <c r="M106" s="29"/>
      <c r="N106" s="29"/>
      <c r="O106" s="29"/>
      <c r="P106" s="29"/>
      <c r="Q106" s="2"/>
      <c r="R106" s="2"/>
      <c r="S106" s="2"/>
    </row>
    <row r="107" spans="8:19">
      <c r="H107" s="29"/>
      <c r="I107" s="29"/>
      <c r="J107" s="29"/>
      <c r="K107" s="29"/>
      <c r="L107" s="29"/>
      <c r="M107" s="29"/>
      <c r="N107" s="29"/>
      <c r="O107" s="29"/>
      <c r="P107" s="29"/>
      <c r="Q107" s="2"/>
      <c r="R107" s="2"/>
      <c r="S107" s="2"/>
    </row>
    <row r="108" spans="8:19">
      <c r="H108" s="29"/>
      <c r="I108" s="29"/>
      <c r="J108" s="29"/>
      <c r="K108" s="29"/>
      <c r="L108" s="29"/>
      <c r="M108" s="29"/>
      <c r="N108" s="29"/>
      <c r="O108" s="29"/>
      <c r="P108" s="29"/>
      <c r="Q108" s="2"/>
      <c r="R108" s="2"/>
      <c r="S108" s="2"/>
    </row>
    <row r="109" spans="8:19">
      <c r="H109" s="29"/>
      <c r="I109" s="29"/>
      <c r="J109" s="29"/>
      <c r="K109" s="29"/>
      <c r="L109" s="29"/>
      <c r="M109" s="29"/>
      <c r="N109" s="29"/>
      <c r="O109" s="29"/>
      <c r="P109" s="29"/>
      <c r="Q109" s="2"/>
      <c r="R109" s="2"/>
      <c r="S109" s="2"/>
    </row>
    <row r="110" spans="8:19">
      <c r="H110" s="29"/>
      <c r="I110" s="29"/>
      <c r="J110" s="29"/>
      <c r="K110" s="29"/>
      <c r="L110" s="29"/>
      <c r="M110" s="29"/>
      <c r="N110" s="29"/>
      <c r="O110" s="29"/>
      <c r="P110" s="29"/>
      <c r="Q110" s="2"/>
      <c r="R110" s="2"/>
      <c r="S110" s="2"/>
    </row>
    <row r="111" spans="8:19">
      <c r="H111" s="29"/>
      <c r="I111" s="29"/>
      <c r="J111" s="29"/>
      <c r="K111" s="29"/>
      <c r="L111" s="29"/>
      <c r="M111" s="29"/>
      <c r="N111" s="29"/>
      <c r="O111" s="29"/>
      <c r="P111" s="29"/>
      <c r="Q111" s="2"/>
      <c r="R111" s="2"/>
      <c r="S111" s="2"/>
    </row>
    <row r="112" spans="8:19">
      <c r="H112" s="29"/>
      <c r="I112" s="29"/>
      <c r="J112" s="29"/>
      <c r="K112" s="29"/>
      <c r="L112" s="29"/>
      <c r="M112" s="29"/>
      <c r="N112" s="29"/>
      <c r="O112" s="29"/>
      <c r="P112" s="29"/>
      <c r="Q112" s="2"/>
      <c r="R112" s="2"/>
      <c r="S112" s="2"/>
    </row>
    <row r="113" spans="8:19">
      <c r="H113" s="29"/>
      <c r="I113" s="29"/>
      <c r="J113" s="29"/>
      <c r="K113" s="29"/>
      <c r="L113" s="29"/>
      <c r="M113" s="29"/>
      <c r="N113" s="29"/>
      <c r="O113" s="29"/>
      <c r="P113" s="29"/>
      <c r="Q113" s="2"/>
      <c r="R113" s="2"/>
      <c r="S113" s="2"/>
    </row>
    <row r="114" spans="8:19">
      <c r="H114" s="29"/>
      <c r="I114" s="29"/>
      <c r="J114" s="29"/>
      <c r="K114" s="29"/>
      <c r="L114" s="29"/>
      <c r="M114" s="29"/>
      <c r="N114" s="29"/>
      <c r="O114" s="29"/>
      <c r="P114" s="29"/>
      <c r="Q114" s="2"/>
      <c r="R114" s="2"/>
      <c r="S114" s="2"/>
    </row>
    <row r="115" spans="8:19">
      <c r="H115" s="29"/>
      <c r="I115" s="29"/>
      <c r="J115" s="29"/>
      <c r="K115" s="29"/>
      <c r="L115" s="29"/>
      <c r="M115" s="29"/>
      <c r="N115" s="29"/>
      <c r="O115" s="29"/>
      <c r="P115" s="29"/>
      <c r="Q115" s="2"/>
      <c r="R115" s="2"/>
      <c r="S115" s="2"/>
    </row>
    <row r="116" spans="8:19">
      <c r="H116" s="29"/>
      <c r="I116" s="29"/>
      <c r="J116" s="29"/>
      <c r="K116" s="29"/>
      <c r="L116" s="29"/>
      <c r="M116" s="29"/>
      <c r="N116" s="29"/>
      <c r="O116" s="29"/>
      <c r="P116" s="29"/>
      <c r="Q116" s="2"/>
      <c r="R116" s="2"/>
      <c r="S116" s="2"/>
    </row>
    <row r="117" spans="8:19">
      <c r="H117" s="29"/>
      <c r="I117" s="29"/>
      <c r="J117" s="29"/>
      <c r="K117" s="29"/>
      <c r="L117" s="29"/>
      <c r="M117" s="29"/>
      <c r="N117" s="29"/>
      <c r="O117" s="29"/>
      <c r="P117" s="29"/>
      <c r="Q117" s="2"/>
      <c r="R117" s="2"/>
      <c r="S117" s="2"/>
    </row>
    <row r="118" spans="8:19">
      <c r="H118" s="29"/>
      <c r="I118" s="29"/>
      <c r="J118" s="29"/>
      <c r="K118" s="29"/>
      <c r="L118" s="29"/>
      <c r="M118" s="29"/>
      <c r="N118" s="29"/>
      <c r="O118" s="29"/>
      <c r="P118" s="29"/>
      <c r="Q118" s="2"/>
      <c r="R118" s="2"/>
      <c r="S118" s="2"/>
    </row>
    <row r="119" spans="8:19">
      <c r="H119" s="29"/>
      <c r="I119" s="29"/>
      <c r="J119" s="29"/>
      <c r="K119" s="29"/>
      <c r="L119" s="29"/>
      <c r="M119" s="29"/>
      <c r="N119" s="29"/>
      <c r="O119" s="29"/>
      <c r="P119" s="29"/>
      <c r="Q119" s="2"/>
      <c r="R119" s="2"/>
      <c r="S119" s="2"/>
    </row>
    <row r="120" spans="8:19">
      <c r="H120" s="29"/>
      <c r="I120" s="29"/>
      <c r="J120" s="29"/>
      <c r="K120" s="29"/>
      <c r="L120" s="29"/>
      <c r="M120" s="29"/>
      <c r="N120" s="29"/>
      <c r="O120" s="29"/>
      <c r="P120" s="29"/>
      <c r="Q120" s="2"/>
      <c r="R120" s="2"/>
      <c r="S120" s="2"/>
    </row>
    <row r="121" spans="8:19">
      <c r="H121" s="29"/>
      <c r="I121" s="29"/>
      <c r="J121" s="29"/>
      <c r="K121" s="29"/>
      <c r="L121" s="29"/>
      <c r="M121" s="29"/>
      <c r="N121" s="29"/>
      <c r="O121" s="29"/>
      <c r="P121" s="29"/>
      <c r="Q121" s="2"/>
      <c r="R121" s="2"/>
      <c r="S121" s="2"/>
    </row>
    <row r="122" spans="8:19">
      <c r="H122" s="29"/>
      <c r="I122" s="29"/>
      <c r="J122" s="29"/>
      <c r="K122" s="29"/>
      <c r="L122" s="29"/>
      <c r="M122" s="29"/>
      <c r="N122" s="29"/>
      <c r="O122" s="29"/>
      <c r="P122" s="29"/>
      <c r="Q122" s="2"/>
      <c r="R122" s="2"/>
      <c r="S122" s="2"/>
    </row>
    <row r="123" spans="8:19">
      <c r="H123" s="29"/>
      <c r="I123" s="29"/>
      <c r="J123" s="29"/>
      <c r="K123" s="29"/>
      <c r="L123" s="29"/>
      <c r="M123" s="29"/>
      <c r="N123" s="29"/>
      <c r="O123" s="29"/>
      <c r="P123" s="29"/>
      <c r="Q123" s="2"/>
      <c r="R123" s="2"/>
      <c r="S123" s="2"/>
    </row>
    <row r="124" spans="8:19">
      <c r="H124" s="29"/>
      <c r="I124" s="29"/>
      <c r="J124" s="29"/>
      <c r="K124" s="29"/>
      <c r="L124" s="29"/>
      <c r="M124" s="29"/>
      <c r="N124" s="29"/>
      <c r="O124" s="29"/>
      <c r="P124" s="29"/>
      <c r="Q124" s="2"/>
      <c r="R124" s="2"/>
      <c r="S124" s="2"/>
    </row>
    <row r="125" spans="8:19">
      <c r="H125" s="29"/>
      <c r="I125" s="29"/>
      <c r="J125" s="29"/>
      <c r="K125" s="29"/>
      <c r="L125" s="29"/>
      <c r="M125" s="29"/>
      <c r="N125" s="29"/>
      <c r="O125" s="29"/>
      <c r="P125" s="29"/>
      <c r="Q125" s="2"/>
      <c r="R125" s="2"/>
      <c r="S125" s="2"/>
    </row>
    <row r="126" spans="8:19">
      <c r="H126" s="29"/>
      <c r="I126" s="29"/>
      <c r="J126" s="29"/>
      <c r="K126" s="29"/>
      <c r="L126" s="29"/>
      <c r="M126" s="29"/>
      <c r="N126" s="29"/>
      <c r="O126" s="29"/>
      <c r="P126" s="29"/>
      <c r="Q126" s="2"/>
      <c r="R126" s="2"/>
      <c r="S126" s="2"/>
    </row>
    <row r="127" spans="8:19">
      <c r="H127" s="29"/>
      <c r="I127" s="29"/>
      <c r="J127" s="29"/>
      <c r="K127" s="29"/>
      <c r="L127" s="29"/>
      <c r="M127" s="29"/>
      <c r="N127" s="29"/>
      <c r="O127" s="29"/>
      <c r="P127" s="29"/>
      <c r="Q127" s="2"/>
      <c r="R127" s="2"/>
      <c r="S127" s="2"/>
    </row>
    <row r="128" spans="8:19">
      <c r="H128" s="29"/>
      <c r="I128" s="29"/>
      <c r="J128" s="29"/>
      <c r="K128" s="29"/>
      <c r="L128" s="29"/>
      <c r="M128" s="29"/>
      <c r="N128" s="29"/>
      <c r="O128" s="29"/>
      <c r="P128" s="29"/>
      <c r="Q128" s="2"/>
      <c r="R128" s="2"/>
      <c r="S128" s="2"/>
    </row>
    <row r="129" spans="8:19">
      <c r="H129" s="29"/>
      <c r="I129" s="29"/>
      <c r="J129" s="29"/>
      <c r="K129" s="29"/>
      <c r="L129" s="29"/>
      <c r="M129" s="29"/>
      <c r="N129" s="29"/>
      <c r="O129" s="29"/>
      <c r="P129" s="29"/>
      <c r="Q129" s="2"/>
      <c r="R129" s="2"/>
      <c r="S129" s="2"/>
    </row>
    <row r="130" spans="8:19">
      <c r="H130" s="29"/>
      <c r="I130" s="29"/>
      <c r="J130" s="29"/>
      <c r="K130" s="29"/>
      <c r="L130" s="29"/>
      <c r="M130" s="29"/>
      <c r="N130" s="29"/>
      <c r="O130" s="29"/>
      <c r="P130" s="29"/>
      <c r="Q130" s="2"/>
      <c r="R130" s="2"/>
      <c r="S130" s="2"/>
    </row>
    <row r="131" spans="8:19">
      <c r="H131" s="29"/>
      <c r="I131" s="29"/>
      <c r="J131" s="29"/>
      <c r="K131" s="29"/>
      <c r="L131" s="29"/>
      <c r="M131" s="29"/>
      <c r="N131" s="29"/>
      <c r="O131" s="29"/>
      <c r="P131" s="29"/>
      <c r="Q131" s="2"/>
      <c r="R131" s="2"/>
      <c r="S131" s="2"/>
    </row>
    <row r="132" spans="8:19">
      <c r="H132" s="29"/>
      <c r="I132" s="29"/>
      <c r="J132" s="29"/>
      <c r="K132" s="29"/>
      <c r="L132" s="29"/>
      <c r="M132" s="29"/>
      <c r="N132" s="29"/>
      <c r="O132" s="29"/>
      <c r="P132" s="29"/>
      <c r="Q132" s="2"/>
      <c r="R132" s="2"/>
      <c r="S132" s="2"/>
    </row>
    <row r="133" spans="8:19">
      <c r="H133" s="29"/>
      <c r="I133" s="29"/>
      <c r="J133" s="29"/>
      <c r="K133" s="29"/>
      <c r="L133" s="29"/>
      <c r="M133" s="29"/>
      <c r="N133" s="29"/>
      <c r="O133" s="29"/>
      <c r="P133" s="29"/>
      <c r="Q133" s="2"/>
      <c r="R133" s="2"/>
      <c r="S133" s="2"/>
    </row>
    <row r="134" spans="8:19">
      <c r="H134" s="29"/>
      <c r="I134" s="29"/>
      <c r="J134" s="29"/>
      <c r="K134" s="29"/>
      <c r="L134" s="29"/>
      <c r="M134" s="29"/>
      <c r="N134" s="29"/>
      <c r="O134" s="29"/>
      <c r="P134" s="29"/>
      <c r="Q134" s="2"/>
      <c r="R134" s="2"/>
      <c r="S134" s="2"/>
    </row>
    <row r="135" spans="8:19">
      <c r="H135" s="29"/>
      <c r="I135" s="29"/>
      <c r="J135" s="29"/>
      <c r="K135" s="29"/>
      <c r="L135" s="29"/>
      <c r="M135" s="29"/>
      <c r="N135" s="29"/>
      <c r="O135" s="29"/>
      <c r="P135" s="29"/>
      <c r="Q135" s="2"/>
      <c r="R135" s="2"/>
      <c r="S135" s="2"/>
    </row>
    <row r="136" spans="8:19">
      <c r="H136" s="29"/>
      <c r="I136" s="29"/>
      <c r="J136" s="29"/>
      <c r="K136" s="29"/>
      <c r="L136" s="29"/>
      <c r="M136" s="29"/>
      <c r="N136" s="29"/>
      <c r="O136" s="29"/>
      <c r="P136" s="29"/>
      <c r="Q136" s="2"/>
      <c r="R136" s="2"/>
      <c r="S136" s="2"/>
    </row>
    <row r="137" spans="8:19">
      <c r="H137" s="29"/>
      <c r="I137" s="29"/>
      <c r="J137" s="29"/>
      <c r="K137" s="29"/>
      <c r="L137" s="29"/>
      <c r="M137" s="29"/>
      <c r="N137" s="29"/>
      <c r="O137" s="29"/>
      <c r="P137" s="29"/>
      <c r="Q137" s="2"/>
      <c r="R137" s="2"/>
      <c r="S137" s="2"/>
    </row>
    <row r="138" spans="8:19">
      <c r="H138" s="29"/>
      <c r="I138" s="29"/>
      <c r="J138" s="29"/>
      <c r="K138" s="29"/>
      <c r="L138" s="29"/>
      <c r="M138" s="29"/>
      <c r="N138" s="29"/>
      <c r="O138" s="29"/>
      <c r="P138" s="29"/>
      <c r="Q138" s="2"/>
      <c r="R138" s="2"/>
      <c r="S138" s="2"/>
    </row>
    <row r="139" spans="8:19">
      <c r="H139" s="29"/>
      <c r="I139" s="29"/>
      <c r="J139" s="29"/>
      <c r="K139" s="29"/>
      <c r="L139" s="29"/>
      <c r="M139" s="29"/>
      <c r="N139" s="29"/>
      <c r="O139" s="29"/>
      <c r="P139" s="29"/>
      <c r="Q139" s="2"/>
      <c r="R139" s="2"/>
      <c r="S139" s="2"/>
    </row>
    <row r="140" spans="8:19">
      <c r="H140" s="29"/>
      <c r="I140" s="29"/>
      <c r="J140" s="29"/>
      <c r="K140" s="29"/>
      <c r="L140" s="29"/>
      <c r="M140" s="29"/>
      <c r="N140" s="29"/>
      <c r="O140" s="29"/>
      <c r="P140" s="29"/>
      <c r="Q140" s="2"/>
      <c r="R140" s="2"/>
      <c r="S140" s="2"/>
    </row>
    <row r="141" spans="8:19">
      <c r="H141" s="29"/>
      <c r="I141" s="29"/>
      <c r="J141" s="29"/>
      <c r="K141" s="29"/>
      <c r="L141" s="29"/>
      <c r="M141" s="29"/>
      <c r="N141" s="29"/>
      <c r="O141" s="29"/>
      <c r="P141" s="29"/>
      <c r="Q141" s="2"/>
      <c r="R141" s="2"/>
      <c r="S141" s="2"/>
    </row>
    <row r="142" spans="8:19">
      <c r="H142" s="29"/>
      <c r="I142" s="29"/>
      <c r="J142" s="29"/>
      <c r="K142" s="29"/>
      <c r="L142" s="29"/>
      <c r="M142" s="29"/>
      <c r="N142" s="29"/>
      <c r="O142" s="29"/>
      <c r="P142" s="29"/>
      <c r="Q142" s="2"/>
      <c r="R142" s="2"/>
      <c r="S142" s="2"/>
    </row>
    <row r="143" spans="8:19">
      <c r="H143" s="29"/>
      <c r="I143" s="29"/>
      <c r="J143" s="29"/>
      <c r="K143" s="29"/>
      <c r="L143" s="29"/>
      <c r="M143" s="29"/>
      <c r="N143" s="29"/>
      <c r="O143" s="29"/>
      <c r="P143" s="29"/>
      <c r="Q143" s="2"/>
      <c r="R143" s="2"/>
      <c r="S143" s="2"/>
    </row>
    <row r="144" spans="8:19">
      <c r="H144" s="29"/>
      <c r="I144" s="29"/>
      <c r="J144" s="29"/>
      <c r="K144" s="29"/>
      <c r="L144" s="29"/>
      <c r="M144" s="29"/>
      <c r="N144" s="29"/>
      <c r="O144" s="29"/>
      <c r="P144" s="29"/>
      <c r="Q144" s="2"/>
      <c r="R144" s="2"/>
      <c r="S144" s="2"/>
    </row>
    <row r="145" spans="1:30">
      <c r="H145" s="29"/>
      <c r="I145" s="29"/>
      <c r="J145" s="29"/>
      <c r="K145" s="29"/>
      <c r="L145" s="29"/>
      <c r="M145" s="29"/>
      <c r="N145" s="29"/>
      <c r="O145" s="29"/>
      <c r="P145" s="29"/>
      <c r="Q145" s="2"/>
      <c r="R145" s="2"/>
      <c r="S145" s="2"/>
    </row>
    <row r="146" spans="1:30">
      <c r="H146" s="29"/>
      <c r="I146" s="29"/>
      <c r="J146" s="29"/>
      <c r="K146" s="29"/>
      <c r="L146" s="29"/>
      <c r="M146" s="29"/>
      <c r="N146" s="29"/>
      <c r="O146" s="29"/>
      <c r="P146" s="29"/>
      <c r="Q146" s="2"/>
      <c r="R146" s="2"/>
      <c r="S146" s="2"/>
    </row>
    <row r="147" spans="1:30">
      <c r="H147" s="29"/>
      <c r="I147" s="29"/>
      <c r="J147" s="29"/>
      <c r="K147" s="29"/>
      <c r="L147" s="29"/>
      <c r="M147" s="29"/>
      <c r="N147" s="29"/>
      <c r="O147" s="29"/>
      <c r="P147" s="29"/>
      <c r="Q147" s="2"/>
      <c r="R147" s="2"/>
      <c r="S147" s="2"/>
    </row>
    <row r="148" spans="1:30">
      <c r="H148" s="29"/>
      <c r="I148" s="29"/>
      <c r="J148" s="29"/>
      <c r="K148" s="29"/>
      <c r="L148" s="29"/>
      <c r="M148" s="29"/>
      <c r="N148" s="29"/>
      <c r="O148" s="29"/>
      <c r="P148" s="29"/>
      <c r="Q148" s="2"/>
      <c r="R148" s="2"/>
      <c r="S148" s="2"/>
    </row>
    <row r="149" spans="1:30">
      <c r="H149" s="29"/>
      <c r="I149" s="29"/>
      <c r="J149" s="29"/>
      <c r="K149" s="29"/>
      <c r="L149" s="29"/>
      <c r="M149" s="29"/>
      <c r="N149" s="29"/>
      <c r="O149" s="29"/>
      <c r="P149" s="29"/>
      <c r="Q149" s="2"/>
      <c r="R149" s="2"/>
      <c r="S149" s="2"/>
    </row>
    <row r="150" spans="1:30">
      <c r="H150" s="29"/>
      <c r="I150" s="29"/>
      <c r="J150" s="29"/>
      <c r="K150" s="29"/>
      <c r="L150" s="29"/>
      <c r="M150" s="29"/>
      <c r="N150" s="42"/>
      <c r="O150" s="42"/>
      <c r="P150" s="42"/>
    </row>
    <row r="151" spans="1:30">
      <c r="H151" s="29"/>
      <c r="I151" s="29"/>
      <c r="J151" s="29"/>
      <c r="K151" s="29"/>
      <c r="L151" s="29"/>
      <c r="M151" s="29"/>
      <c r="N151" s="42"/>
      <c r="O151" s="42"/>
      <c r="P151" s="42"/>
      <c r="AD151" s="3"/>
    </row>
    <row r="152" spans="1:30">
      <c r="H152" s="29"/>
      <c r="I152" s="29"/>
      <c r="J152" s="29"/>
      <c r="K152" s="29"/>
      <c r="L152" s="29"/>
      <c r="M152" s="29"/>
      <c r="N152" s="42"/>
      <c r="O152" s="42"/>
      <c r="P152" s="42"/>
      <c r="AD152" s="3"/>
    </row>
    <row r="153" spans="1:30">
      <c r="H153" s="29"/>
      <c r="I153" s="29"/>
      <c r="J153" s="29"/>
      <c r="K153" s="29"/>
      <c r="L153" s="29"/>
      <c r="M153" s="29"/>
      <c r="N153" s="42"/>
      <c r="O153" s="42"/>
      <c r="P153" s="42"/>
      <c r="AD153" s="3"/>
    </row>
    <row r="154" spans="1:30">
      <c r="H154" s="29"/>
      <c r="I154" s="29"/>
      <c r="J154" s="29"/>
      <c r="K154" s="29"/>
      <c r="L154" s="29"/>
      <c r="M154" s="29"/>
      <c r="N154" s="42"/>
      <c r="O154" s="42"/>
      <c r="P154" s="42"/>
      <c r="AD154" s="3"/>
    </row>
    <row r="155" spans="1:30">
      <c r="H155" s="29"/>
      <c r="I155" s="29"/>
      <c r="J155" s="29"/>
      <c r="K155" s="29"/>
      <c r="L155" s="29"/>
      <c r="M155" s="29"/>
      <c r="N155" s="42"/>
      <c r="O155" s="42"/>
      <c r="P155" s="42"/>
      <c r="AD155" s="3"/>
    </row>
    <row r="156" spans="1:30">
      <c r="H156" s="29"/>
      <c r="I156" s="29"/>
      <c r="J156" s="29"/>
      <c r="K156" s="29"/>
      <c r="L156" s="29"/>
      <c r="M156" s="29"/>
      <c r="N156" s="42"/>
      <c r="O156" s="42"/>
      <c r="P156" s="42"/>
      <c r="AD156" s="3"/>
    </row>
    <row r="157" spans="1:30">
      <c r="H157" s="29"/>
      <c r="I157" s="29"/>
      <c r="J157" s="29"/>
      <c r="K157" s="29"/>
      <c r="L157" s="29"/>
      <c r="M157" s="29"/>
      <c r="N157" s="42"/>
      <c r="O157" s="42"/>
      <c r="P157" s="42"/>
      <c r="AD157" s="3"/>
    </row>
    <row r="158" spans="1:30" s="3" customFormat="1">
      <c r="A158" s="1"/>
      <c r="B158" s="1"/>
      <c r="C158" s="1"/>
      <c r="D158" s="1"/>
      <c r="E158" s="1"/>
      <c r="F158" s="1"/>
      <c r="G158" s="1"/>
      <c r="H158" s="29"/>
      <c r="I158" s="29"/>
      <c r="J158" s="29"/>
      <c r="K158" s="29"/>
      <c r="L158" s="29"/>
      <c r="M158" s="29"/>
      <c r="N158" s="42"/>
      <c r="O158" s="42"/>
      <c r="P158" s="42"/>
      <c r="S158" s="1"/>
      <c r="T158" s="1"/>
      <c r="U158" s="1"/>
    </row>
    <row r="159" spans="1:30" s="3" customFormat="1">
      <c r="A159" s="1"/>
      <c r="B159" s="1"/>
      <c r="C159" s="1"/>
      <c r="D159" s="1"/>
      <c r="E159" s="1"/>
      <c r="F159" s="1"/>
      <c r="G159" s="1"/>
      <c r="H159" s="29"/>
      <c r="I159" s="29"/>
      <c r="J159" s="29"/>
      <c r="K159" s="29"/>
      <c r="L159" s="29"/>
      <c r="M159" s="29"/>
      <c r="N159" s="42"/>
      <c r="O159" s="42"/>
      <c r="P159" s="42"/>
      <c r="S159" s="1"/>
      <c r="T159" s="1"/>
      <c r="U159" s="1"/>
    </row>
    <row r="160" spans="1:30" s="3" customFormat="1">
      <c r="A160" s="1"/>
      <c r="B160" s="1"/>
      <c r="C160" s="1"/>
      <c r="D160" s="1"/>
      <c r="E160" s="1"/>
      <c r="F160" s="1"/>
      <c r="G160" s="1"/>
      <c r="H160" s="29"/>
      <c r="I160" s="29"/>
      <c r="J160" s="29"/>
      <c r="K160" s="29"/>
      <c r="L160" s="29"/>
      <c r="M160" s="29"/>
      <c r="N160" s="42"/>
      <c r="O160" s="42"/>
      <c r="P160" s="42"/>
      <c r="S160" s="1"/>
      <c r="T160" s="1"/>
      <c r="U160" s="1"/>
    </row>
    <row r="161" spans="1:21" s="3" customFormat="1">
      <c r="A161" s="1"/>
      <c r="B161" s="1"/>
      <c r="C161" s="1"/>
      <c r="D161" s="1"/>
      <c r="E161" s="1"/>
      <c r="F161" s="1"/>
      <c r="G161" s="1"/>
      <c r="H161" s="29"/>
      <c r="I161" s="29"/>
      <c r="J161" s="29"/>
      <c r="K161" s="29"/>
      <c r="L161" s="29"/>
      <c r="M161" s="29"/>
      <c r="N161" s="42"/>
      <c r="O161" s="42"/>
      <c r="P161" s="42"/>
      <c r="S161" s="1"/>
      <c r="T161" s="1"/>
      <c r="U161" s="1"/>
    </row>
    <row r="162" spans="1:21" s="3" customFormat="1">
      <c r="A162" s="1"/>
      <c r="B162" s="1"/>
      <c r="C162" s="1"/>
      <c r="D162" s="1"/>
      <c r="E162" s="1"/>
      <c r="F162" s="1"/>
      <c r="G162" s="1"/>
      <c r="H162" s="29"/>
      <c r="I162" s="29"/>
      <c r="J162" s="29"/>
      <c r="K162" s="29"/>
      <c r="L162" s="29"/>
      <c r="M162" s="29"/>
      <c r="N162" s="42"/>
      <c r="O162" s="42"/>
      <c r="P162" s="42"/>
      <c r="S162" s="1"/>
      <c r="T162" s="1"/>
      <c r="U162" s="1"/>
    </row>
    <row r="163" spans="1:21" s="3" customFormat="1">
      <c r="A163" s="1"/>
      <c r="B163" s="1"/>
      <c r="C163" s="1"/>
      <c r="D163" s="1"/>
      <c r="E163" s="1"/>
      <c r="F163" s="1"/>
      <c r="G163" s="1"/>
      <c r="H163" s="29"/>
      <c r="I163" s="29"/>
      <c r="J163" s="29"/>
      <c r="K163" s="29"/>
      <c r="L163" s="29"/>
      <c r="M163" s="29"/>
      <c r="N163" s="42"/>
      <c r="O163" s="42"/>
      <c r="P163" s="42"/>
      <c r="S163" s="1"/>
      <c r="T163" s="1"/>
      <c r="U163" s="1"/>
    </row>
    <row r="164" spans="1:21" s="3" customFormat="1">
      <c r="A164" s="1"/>
      <c r="B164" s="1"/>
      <c r="C164" s="1"/>
      <c r="D164" s="1"/>
      <c r="E164" s="1"/>
      <c r="F164" s="1"/>
      <c r="G164" s="1"/>
      <c r="H164" s="29"/>
      <c r="I164" s="29"/>
      <c r="J164" s="29"/>
      <c r="K164" s="29"/>
      <c r="L164" s="29"/>
      <c r="M164" s="29"/>
      <c r="N164" s="42"/>
      <c r="O164" s="42"/>
      <c r="P164" s="42"/>
      <c r="S164" s="1"/>
      <c r="T164" s="1"/>
      <c r="U164" s="1"/>
    </row>
    <row r="165" spans="1:21" s="3" customFormat="1">
      <c r="A165" s="1"/>
      <c r="B165" s="1"/>
      <c r="C165" s="1"/>
      <c r="D165" s="1"/>
      <c r="E165" s="1"/>
      <c r="F165" s="1"/>
      <c r="G165" s="1"/>
      <c r="H165" s="29"/>
      <c r="I165" s="29"/>
      <c r="J165" s="29"/>
      <c r="K165" s="29"/>
      <c r="L165" s="29"/>
      <c r="M165" s="29"/>
      <c r="N165" s="42"/>
      <c r="O165" s="42"/>
      <c r="P165" s="42"/>
      <c r="S165" s="1"/>
      <c r="T165" s="1"/>
      <c r="U165" s="1"/>
    </row>
    <row r="166" spans="1:21" s="3" customFormat="1">
      <c r="A166" s="1"/>
      <c r="B166" s="1"/>
      <c r="C166" s="1"/>
      <c r="D166" s="1"/>
      <c r="E166" s="1"/>
      <c r="F166" s="1"/>
      <c r="G166" s="1"/>
      <c r="H166" s="29"/>
      <c r="I166" s="29"/>
      <c r="J166" s="29"/>
      <c r="K166" s="29"/>
      <c r="L166" s="29"/>
      <c r="M166" s="29"/>
      <c r="N166" s="42"/>
      <c r="O166" s="42"/>
      <c r="P166" s="42"/>
      <c r="S166" s="1"/>
      <c r="T166" s="1"/>
      <c r="U166" s="1"/>
    </row>
    <row r="167" spans="1:21" s="3" customFormat="1">
      <c r="A167" s="1"/>
      <c r="B167" s="1"/>
      <c r="C167" s="1"/>
      <c r="D167" s="1"/>
      <c r="E167" s="1"/>
      <c r="F167" s="1"/>
      <c r="G167" s="1"/>
      <c r="H167" s="29"/>
      <c r="I167" s="29"/>
      <c r="J167" s="29"/>
      <c r="K167" s="29"/>
      <c r="L167" s="29"/>
      <c r="M167" s="29"/>
      <c r="N167" s="42"/>
      <c r="O167" s="42"/>
      <c r="P167" s="42"/>
      <c r="S167" s="1"/>
      <c r="T167" s="1"/>
      <c r="U167" s="1"/>
    </row>
    <row r="168" spans="1:21" s="3" customFormat="1">
      <c r="A168" s="1"/>
      <c r="B168" s="1"/>
      <c r="C168" s="1"/>
      <c r="D168" s="1"/>
      <c r="E168" s="1"/>
      <c r="F168" s="1"/>
      <c r="G168" s="1"/>
      <c r="H168" s="29"/>
      <c r="I168" s="29"/>
      <c r="J168" s="29"/>
      <c r="K168" s="29"/>
      <c r="L168" s="29"/>
      <c r="M168" s="29"/>
      <c r="N168" s="42"/>
      <c r="O168" s="42"/>
      <c r="P168" s="42"/>
      <c r="S168" s="1"/>
      <c r="T168" s="1"/>
      <c r="U168" s="1"/>
    </row>
    <row r="169" spans="1:21" s="3" customFormat="1">
      <c r="A169" s="1"/>
      <c r="B169" s="1"/>
      <c r="C169" s="1"/>
      <c r="D169" s="1"/>
      <c r="E169" s="1"/>
      <c r="F169" s="1"/>
      <c r="G169" s="1"/>
      <c r="H169" s="29"/>
      <c r="I169" s="29"/>
      <c r="J169" s="29"/>
      <c r="K169" s="29"/>
      <c r="L169" s="29"/>
      <c r="M169" s="29"/>
      <c r="N169" s="42"/>
      <c r="O169" s="42"/>
      <c r="P169" s="42"/>
      <c r="S169" s="1"/>
      <c r="T169" s="1"/>
      <c r="U169" s="1"/>
    </row>
    <row r="170" spans="1:21" s="3" customFormat="1">
      <c r="A170" s="1"/>
      <c r="B170" s="1"/>
      <c r="C170" s="1"/>
      <c r="D170" s="1"/>
      <c r="E170" s="1"/>
      <c r="F170" s="1"/>
      <c r="G170" s="1"/>
      <c r="H170" s="29"/>
      <c r="I170" s="29"/>
      <c r="J170" s="29"/>
      <c r="K170" s="29"/>
      <c r="L170" s="29"/>
      <c r="M170" s="29"/>
      <c r="N170" s="42"/>
      <c r="O170" s="42"/>
      <c r="P170" s="42"/>
      <c r="S170" s="1"/>
      <c r="T170" s="1"/>
      <c r="U170" s="1"/>
    </row>
    <row r="171" spans="1:21" s="3" customFormat="1">
      <c r="A171" s="1"/>
      <c r="B171" s="1"/>
      <c r="C171" s="1"/>
      <c r="D171" s="1"/>
      <c r="E171" s="1"/>
      <c r="F171" s="1"/>
      <c r="G171" s="1"/>
      <c r="H171" s="29"/>
      <c r="I171" s="29"/>
      <c r="J171" s="29"/>
      <c r="K171" s="29"/>
      <c r="L171" s="29"/>
      <c r="M171" s="29"/>
      <c r="N171" s="42"/>
      <c r="O171" s="42"/>
      <c r="P171" s="42"/>
      <c r="S171" s="1"/>
      <c r="T171" s="1"/>
      <c r="U171" s="1"/>
    </row>
    <row r="172" spans="1:21" s="3" customFormat="1">
      <c r="A172" s="1"/>
      <c r="B172" s="1"/>
      <c r="C172" s="1"/>
      <c r="D172" s="1"/>
      <c r="E172" s="1"/>
      <c r="F172" s="1"/>
      <c r="G172" s="1"/>
      <c r="H172" s="29"/>
      <c r="I172" s="29"/>
      <c r="J172" s="29"/>
      <c r="K172" s="29"/>
      <c r="L172" s="29"/>
      <c r="M172" s="29"/>
      <c r="N172" s="42"/>
      <c r="O172" s="42"/>
      <c r="P172" s="42"/>
      <c r="S172" s="1"/>
      <c r="T172" s="1"/>
      <c r="U172" s="1"/>
    </row>
    <row r="173" spans="1:21" s="3" customFormat="1">
      <c r="A173" s="1"/>
      <c r="B173" s="1"/>
      <c r="C173" s="1"/>
      <c r="D173" s="1"/>
      <c r="E173" s="1"/>
      <c r="F173" s="1"/>
      <c r="G173" s="1"/>
      <c r="H173" s="29"/>
      <c r="I173" s="29"/>
      <c r="J173" s="29"/>
      <c r="K173" s="29"/>
      <c r="L173" s="29"/>
      <c r="M173" s="29"/>
      <c r="N173" s="42"/>
      <c r="O173" s="42"/>
      <c r="P173" s="42"/>
      <c r="S173" s="1"/>
      <c r="T173" s="1"/>
      <c r="U173" s="1"/>
    </row>
    <row r="174" spans="1:21" s="3" customFormat="1">
      <c r="A174" s="1"/>
      <c r="B174" s="1"/>
      <c r="C174" s="1"/>
      <c r="D174" s="1"/>
      <c r="E174" s="1"/>
      <c r="F174" s="1"/>
      <c r="G174" s="1"/>
      <c r="H174" s="29"/>
      <c r="I174" s="29"/>
      <c r="J174" s="29"/>
      <c r="K174" s="29"/>
      <c r="L174" s="29"/>
      <c r="M174" s="29"/>
      <c r="N174" s="42"/>
      <c r="O174" s="42"/>
      <c r="P174" s="42"/>
      <c r="S174" s="1"/>
      <c r="T174" s="1"/>
      <c r="U174" s="1"/>
    </row>
    <row r="175" spans="1:21" s="3" customFormat="1">
      <c r="A175" s="1"/>
      <c r="B175" s="1"/>
      <c r="C175" s="1"/>
      <c r="D175" s="1"/>
      <c r="E175" s="1"/>
      <c r="F175" s="1"/>
      <c r="G175" s="1"/>
      <c r="H175" s="29"/>
      <c r="I175" s="29"/>
      <c r="J175" s="29"/>
      <c r="K175" s="29"/>
      <c r="L175" s="29"/>
      <c r="M175" s="29"/>
      <c r="N175" s="42"/>
      <c r="O175" s="42"/>
      <c r="P175" s="42"/>
      <c r="S175" s="1"/>
      <c r="T175" s="1"/>
      <c r="U175" s="1"/>
    </row>
    <row r="176" spans="1:21" s="3" customFormat="1">
      <c r="A176" s="1"/>
      <c r="B176" s="1"/>
      <c r="C176" s="1"/>
      <c r="D176" s="1"/>
      <c r="E176" s="1"/>
      <c r="F176" s="1"/>
      <c r="G176" s="1"/>
      <c r="H176" s="29"/>
      <c r="I176" s="29"/>
      <c r="J176" s="29"/>
      <c r="K176" s="29"/>
      <c r="L176" s="29"/>
      <c r="M176" s="29"/>
      <c r="N176" s="42"/>
      <c r="O176" s="42"/>
      <c r="P176" s="42"/>
      <c r="S176" s="1"/>
      <c r="T176" s="1"/>
      <c r="U176" s="1"/>
    </row>
    <row r="177" spans="1:21" s="3" customFormat="1">
      <c r="A177" s="1"/>
      <c r="B177" s="1"/>
      <c r="C177" s="1"/>
      <c r="D177" s="1"/>
      <c r="E177" s="1"/>
      <c r="F177" s="1"/>
      <c r="G177" s="1"/>
      <c r="H177" s="29"/>
      <c r="I177" s="29"/>
      <c r="J177" s="29"/>
      <c r="K177" s="29"/>
      <c r="L177" s="29"/>
      <c r="M177" s="29"/>
      <c r="N177" s="42"/>
      <c r="O177" s="42"/>
      <c r="P177" s="42"/>
      <c r="S177" s="1"/>
      <c r="T177" s="1"/>
      <c r="U177" s="1"/>
    </row>
    <row r="178" spans="1:21" s="3" customFormat="1">
      <c r="A178" s="1"/>
      <c r="B178" s="1"/>
      <c r="C178" s="1"/>
      <c r="D178" s="1"/>
      <c r="E178" s="1"/>
      <c r="F178" s="1"/>
      <c r="G178" s="1"/>
      <c r="H178" s="29"/>
      <c r="I178" s="29"/>
      <c r="J178" s="29"/>
      <c r="K178" s="29"/>
      <c r="L178" s="29"/>
      <c r="M178" s="29"/>
      <c r="N178" s="42"/>
      <c r="O178" s="42"/>
      <c r="P178" s="42"/>
      <c r="S178" s="1"/>
      <c r="T178" s="1"/>
      <c r="U178" s="1"/>
    </row>
    <row r="179" spans="1:21" s="3" customFormat="1">
      <c r="A179" s="1"/>
      <c r="B179" s="1"/>
      <c r="C179" s="1"/>
      <c r="D179" s="1"/>
      <c r="E179" s="1"/>
      <c r="F179" s="1"/>
      <c r="G179" s="1"/>
      <c r="H179" s="29"/>
      <c r="I179" s="29"/>
      <c r="J179" s="29"/>
      <c r="K179" s="29"/>
      <c r="L179" s="29"/>
      <c r="M179" s="29"/>
      <c r="N179" s="42"/>
      <c r="O179" s="42"/>
      <c r="P179" s="42"/>
      <c r="S179" s="1"/>
      <c r="T179" s="1"/>
      <c r="U179" s="1"/>
    </row>
    <row r="180" spans="1:21" s="3" customFormat="1">
      <c r="A180" s="1"/>
      <c r="B180" s="1"/>
      <c r="C180" s="1"/>
      <c r="D180" s="1"/>
      <c r="E180" s="1"/>
      <c r="F180" s="1"/>
      <c r="G180" s="1"/>
      <c r="H180" s="29"/>
      <c r="I180" s="29"/>
      <c r="J180" s="29"/>
      <c r="K180" s="29"/>
      <c r="L180" s="29"/>
      <c r="M180" s="29"/>
      <c r="N180" s="42"/>
      <c r="O180" s="42"/>
      <c r="P180" s="42"/>
      <c r="S180" s="1"/>
      <c r="T180" s="1"/>
      <c r="U180" s="1"/>
    </row>
    <row r="181" spans="1:21" s="3" customFormat="1">
      <c r="A181" s="1"/>
      <c r="B181" s="1"/>
      <c r="C181" s="1"/>
      <c r="D181" s="1"/>
      <c r="E181" s="1"/>
      <c r="F181" s="1"/>
      <c r="G181" s="1"/>
      <c r="H181" s="29"/>
      <c r="I181" s="29"/>
      <c r="J181" s="29"/>
      <c r="K181" s="29"/>
      <c r="L181" s="29"/>
      <c r="M181" s="29"/>
      <c r="N181" s="42"/>
      <c r="O181" s="42"/>
      <c r="P181" s="42"/>
      <c r="S181" s="1"/>
      <c r="T181" s="1"/>
      <c r="U181" s="1"/>
    </row>
    <row r="182" spans="1:21" s="3" customFormat="1">
      <c r="A182" s="1"/>
      <c r="B182" s="1"/>
      <c r="C182" s="1"/>
      <c r="D182" s="1"/>
      <c r="E182" s="1"/>
      <c r="F182" s="1"/>
      <c r="G182" s="1"/>
      <c r="H182" s="29"/>
      <c r="I182" s="29"/>
      <c r="J182" s="29"/>
      <c r="K182" s="29"/>
      <c r="L182" s="29"/>
      <c r="M182" s="29"/>
      <c r="N182" s="42"/>
      <c r="O182" s="42"/>
      <c r="P182" s="42"/>
      <c r="S182" s="1"/>
      <c r="T182" s="1"/>
      <c r="U182" s="1"/>
    </row>
    <row r="183" spans="1:21" s="3" customFormat="1">
      <c r="A183" s="1"/>
      <c r="B183" s="1"/>
      <c r="C183" s="1"/>
      <c r="D183" s="1"/>
      <c r="E183" s="1"/>
      <c r="F183" s="1"/>
      <c r="G183" s="1"/>
      <c r="H183" s="29"/>
      <c r="I183" s="29"/>
      <c r="J183" s="29"/>
      <c r="K183" s="29"/>
      <c r="L183" s="29"/>
      <c r="M183" s="29"/>
      <c r="N183" s="42"/>
      <c r="O183" s="42"/>
      <c r="P183" s="42"/>
      <c r="S183" s="1"/>
      <c r="T183" s="1"/>
      <c r="U183" s="1"/>
    </row>
    <row r="184" spans="1:21" s="3" customFormat="1">
      <c r="A184" s="1"/>
      <c r="B184" s="1"/>
      <c r="C184" s="1"/>
      <c r="D184" s="1"/>
      <c r="E184" s="1"/>
      <c r="F184" s="1"/>
      <c r="G184" s="1"/>
      <c r="H184" s="29"/>
      <c r="I184" s="29"/>
      <c r="J184" s="29"/>
      <c r="K184" s="29"/>
      <c r="L184" s="29"/>
      <c r="M184" s="29"/>
      <c r="N184" s="42"/>
      <c r="O184" s="42"/>
      <c r="P184" s="42"/>
      <c r="S184" s="1"/>
      <c r="T184" s="1"/>
      <c r="U184" s="1"/>
    </row>
    <row r="185" spans="1:21" s="3" customFormat="1">
      <c r="A185" s="1"/>
      <c r="B185" s="1"/>
      <c r="C185" s="1"/>
      <c r="D185" s="1"/>
      <c r="E185" s="1"/>
      <c r="F185" s="1"/>
      <c r="G185" s="1"/>
      <c r="H185" s="29"/>
      <c r="I185" s="29"/>
      <c r="J185" s="29"/>
      <c r="K185" s="29"/>
      <c r="L185" s="29"/>
      <c r="M185" s="29"/>
      <c r="N185" s="42"/>
      <c r="O185" s="42"/>
      <c r="P185" s="42"/>
      <c r="S185" s="1"/>
      <c r="T185" s="1"/>
      <c r="U185" s="1"/>
    </row>
    <row r="186" spans="1:21" s="3" customFormat="1">
      <c r="A186" s="1"/>
      <c r="B186" s="1"/>
      <c r="C186" s="1"/>
      <c r="D186" s="1"/>
      <c r="E186" s="1"/>
      <c r="F186" s="1"/>
      <c r="G186" s="1"/>
      <c r="H186" s="29"/>
      <c r="I186" s="29"/>
      <c r="J186" s="29"/>
      <c r="K186" s="29"/>
      <c r="L186" s="29"/>
      <c r="M186" s="29"/>
      <c r="N186" s="42"/>
      <c r="O186" s="42"/>
      <c r="P186" s="42"/>
      <c r="S186" s="1"/>
      <c r="T186" s="1"/>
      <c r="U186" s="1"/>
    </row>
    <row r="187" spans="1:21" s="3" customFormat="1">
      <c r="A187" s="1"/>
      <c r="B187" s="1"/>
      <c r="C187" s="1"/>
      <c r="D187" s="1"/>
      <c r="E187" s="1"/>
      <c r="F187" s="1"/>
      <c r="G187" s="1"/>
      <c r="H187" s="29"/>
      <c r="I187" s="29"/>
      <c r="J187" s="29"/>
      <c r="K187" s="29"/>
      <c r="L187" s="29"/>
      <c r="M187" s="29"/>
      <c r="N187" s="42"/>
      <c r="O187" s="42"/>
      <c r="P187" s="42"/>
      <c r="S187" s="1"/>
      <c r="T187" s="1"/>
      <c r="U187" s="1"/>
    </row>
    <row r="188" spans="1:21" s="3" customFormat="1">
      <c r="A188" s="1"/>
      <c r="B188" s="1"/>
      <c r="C188" s="1"/>
      <c r="D188" s="1"/>
      <c r="E188" s="1"/>
      <c r="F188" s="1"/>
      <c r="G188" s="1"/>
      <c r="H188" s="29"/>
      <c r="I188" s="29"/>
      <c r="J188" s="29"/>
      <c r="K188" s="29"/>
      <c r="L188" s="29"/>
      <c r="M188" s="29"/>
      <c r="N188" s="42"/>
      <c r="O188" s="42"/>
      <c r="P188" s="42"/>
      <c r="S188" s="1"/>
      <c r="T188" s="1"/>
      <c r="U188" s="1"/>
    </row>
    <row r="189" spans="1:21" s="3" customFormat="1">
      <c r="A189" s="1"/>
      <c r="B189" s="1"/>
      <c r="C189" s="1"/>
      <c r="D189" s="1"/>
      <c r="E189" s="1"/>
      <c r="F189" s="1"/>
      <c r="G189" s="1"/>
      <c r="H189" s="29"/>
      <c r="I189" s="29"/>
      <c r="J189" s="29"/>
      <c r="K189" s="29"/>
      <c r="L189" s="29"/>
      <c r="M189" s="29"/>
      <c r="N189" s="42"/>
      <c r="O189" s="42"/>
      <c r="P189" s="42"/>
      <c r="S189" s="1"/>
      <c r="T189" s="1"/>
      <c r="U189" s="1"/>
    </row>
    <row r="190" spans="1:21" s="3" customFormat="1">
      <c r="A190" s="1"/>
      <c r="B190" s="1"/>
      <c r="C190" s="1"/>
      <c r="D190" s="1"/>
      <c r="E190" s="1"/>
      <c r="F190" s="1"/>
      <c r="G190" s="1"/>
      <c r="H190" s="29"/>
      <c r="I190" s="29"/>
      <c r="J190" s="29"/>
      <c r="K190" s="29"/>
      <c r="L190" s="29"/>
      <c r="M190" s="29"/>
      <c r="N190" s="42"/>
      <c r="O190" s="42"/>
      <c r="P190" s="42"/>
      <c r="S190" s="1"/>
      <c r="T190" s="1"/>
      <c r="U190" s="1"/>
    </row>
    <row r="191" spans="1:21" s="3" customFormat="1">
      <c r="A191" s="1"/>
      <c r="B191" s="1"/>
      <c r="C191" s="1"/>
      <c r="D191" s="1"/>
      <c r="E191" s="1"/>
      <c r="F191" s="1"/>
      <c r="G191" s="1"/>
      <c r="H191" s="29"/>
      <c r="I191" s="29"/>
      <c r="J191" s="29"/>
      <c r="K191" s="29"/>
      <c r="L191" s="29"/>
      <c r="M191" s="29"/>
      <c r="N191" s="42"/>
      <c r="O191" s="42"/>
      <c r="P191" s="42"/>
      <c r="S191" s="1"/>
      <c r="T191" s="1"/>
      <c r="U191" s="1"/>
    </row>
    <row r="192" spans="1:21" s="3" customFormat="1">
      <c r="A192" s="1"/>
      <c r="B192" s="1"/>
      <c r="C192" s="1"/>
      <c r="D192" s="1"/>
      <c r="E192" s="1"/>
      <c r="F192" s="1"/>
      <c r="G192" s="1"/>
      <c r="H192" s="29"/>
      <c r="I192" s="29"/>
      <c r="J192" s="29"/>
      <c r="K192" s="29"/>
      <c r="L192" s="29"/>
      <c r="M192" s="29"/>
      <c r="N192" s="42"/>
      <c r="O192" s="42"/>
      <c r="P192" s="42"/>
      <c r="S192" s="1"/>
      <c r="T192" s="1"/>
      <c r="U192" s="1"/>
    </row>
    <row r="193" spans="1:21" s="3" customFormat="1">
      <c r="A193" s="1"/>
      <c r="B193" s="1"/>
      <c r="C193" s="1"/>
      <c r="D193" s="1"/>
      <c r="E193" s="1"/>
      <c r="F193" s="1"/>
      <c r="G193" s="1"/>
      <c r="H193" s="29"/>
      <c r="I193" s="29"/>
      <c r="J193" s="29"/>
      <c r="K193" s="29"/>
      <c r="L193" s="29"/>
      <c r="M193" s="29"/>
      <c r="N193" s="42"/>
      <c r="O193" s="42"/>
      <c r="P193" s="42"/>
      <c r="S193" s="1"/>
      <c r="T193" s="1"/>
      <c r="U193" s="1"/>
    </row>
    <row r="194" spans="1:21" s="3" customFormat="1">
      <c r="A194" s="1"/>
      <c r="B194" s="1"/>
      <c r="C194" s="1"/>
      <c r="D194" s="1"/>
      <c r="E194" s="1"/>
      <c r="F194" s="1"/>
      <c r="G194" s="1"/>
      <c r="H194" s="29"/>
      <c r="I194" s="29"/>
      <c r="J194" s="29"/>
      <c r="K194" s="29"/>
      <c r="L194" s="29"/>
      <c r="M194" s="29"/>
      <c r="N194" s="42"/>
      <c r="O194" s="42"/>
      <c r="P194" s="42"/>
      <c r="S194" s="1"/>
      <c r="T194" s="1"/>
      <c r="U194" s="1"/>
    </row>
    <row r="195" spans="1:21" s="3" customFormat="1">
      <c r="A195" s="1"/>
      <c r="B195" s="1"/>
      <c r="C195" s="1"/>
      <c r="D195" s="1"/>
      <c r="E195" s="1"/>
      <c r="F195" s="1"/>
      <c r="G195" s="1"/>
      <c r="H195" s="29"/>
      <c r="I195" s="29"/>
      <c r="J195" s="29"/>
      <c r="K195" s="29"/>
      <c r="L195" s="29"/>
      <c r="M195" s="29"/>
      <c r="N195" s="42"/>
      <c r="O195" s="42"/>
      <c r="P195" s="42"/>
      <c r="S195" s="1"/>
      <c r="T195" s="1"/>
      <c r="U195" s="1"/>
    </row>
    <row r="196" spans="1:21" s="3" customFormat="1">
      <c r="A196" s="1"/>
      <c r="B196" s="1"/>
      <c r="C196" s="1"/>
      <c r="D196" s="1"/>
      <c r="E196" s="1"/>
      <c r="F196" s="1"/>
      <c r="G196" s="1"/>
      <c r="H196" s="29"/>
      <c r="I196" s="29"/>
      <c r="J196" s="29"/>
      <c r="K196" s="29"/>
      <c r="L196" s="29"/>
      <c r="M196" s="29"/>
      <c r="N196" s="42"/>
      <c r="O196" s="42"/>
      <c r="P196" s="42"/>
      <c r="S196" s="1"/>
      <c r="T196" s="1"/>
      <c r="U196" s="1"/>
    </row>
    <row r="197" spans="1:21" s="3" customFormat="1">
      <c r="A197" s="1"/>
      <c r="B197" s="1"/>
      <c r="C197" s="1"/>
      <c r="D197" s="1"/>
      <c r="E197" s="1"/>
      <c r="F197" s="1"/>
      <c r="G197" s="1"/>
      <c r="H197" s="29"/>
      <c r="I197" s="29"/>
      <c r="J197" s="29"/>
      <c r="K197" s="29"/>
      <c r="L197" s="29"/>
      <c r="M197" s="29"/>
      <c r="N197" s="42"/>
      <c r="O197" s="42"/>
      <c r="P197" s="42"/>
      <c r="S197" s="1"/>
      <c r="T197" s="1"/>
      <c r="U197" s="1"/>
    </row>
    <row r="198" spans="1:21" s="3" customFormat="1">
      <c r="A198" s="1"/>
      <c r="B198" s="1"/>
      <c r="C198" s="1"/>
      <c r="D198" s="1"/>
      <c r="E198" s="1"/>
      <c r="F198" s="1"/>
      <c r="G198" s="1"/>
      <c r="H198" s="29"/>
      <c r="I198" s="29"/>
      <c r="J198" s="29"/>
      <c r="K198" s="29"/>
      <c r="L198" s="29"/>
      <c r="M198" s="29"/>
      <c r="N198" s="42"/>
      <c r="O198" s="42"/>
      <c r="P198" s="42"/>
      <c r="S198" s="1"/>
      <c r="T198" s="1"/>
      <c r="U198" s="1"/>
    </row>
    <row r="199" spans="1:21" s="3" customFormat="1">
      <c r="A199" s="1"/>
      <c r="B199" s="1"/>
      <c r="C199" s="1"/>
      <c r="D199" s="1"/>
      <c r="E199" s="1"/>
      <c r="F199" s="1"/>
      <c r="G199" s="1"/>
      <c r="H199" s="29"/>
      <c r="I199" s="29"/>
      <c r="J199" s="29"/>
      <c r="K199" s="29"/>
      <c r="L199" s="29"/>
      <c r="M199" s="29"/>
      <c r="N199" s="42"/>
      <c r="O199" s="42"/>
      <c r="P199" s="42"/>
      <c r="S199" s="1"/>
      <c r="T199" s="1"/>
      <c r="U199" s="1"/>
    </row>
    <row r="200" spans="1:21" s="3" customFormat="1">
      <c r="A200" s="1"/>
      <c r="B200" s="1"/>
      <c r="C200" s="1"/>
      <c r="D200" s="1"/>
      <c r="E200" s="1"/>
      <c r="F200" s="1"/>
      <c r="G200" s="1"/>
      <c r="H200" s="29"/>
      <c r="I200" s="29"/>
      <c r="J200" s="29"/>
      <c r="K200" s="29"/>
      <c r="L200" s="29"/>
      <c r="M200" s="29"/>
      <c r="N200" s="42"/>
      <c r="O200" s="42"/>
      <c r="P200" s="42"/>
      <c r="S200" s="1"/>
      <c r="T200" s="1"/>
      <c r="U200" s="1"/>
    </row>
    <row r="201" spans="1:21" s="3" customFormat="1">
      <c r="A201" s="1"/>
      <c r="B201" s="1"/>
      <c r="C201" s="1"/>
      <c r="D201" s="1"/>
      <c r="E201" s="1"/>
      <c r="F201" s="1"/>
      <c r="G201" s="1"/>
      <c r="H201" s="29"/>
      <c r="I201" s="29"/>
      <c r="J201" s="29"/>
      <c r="K201" s="29"/>
      <c r="L201" s="29"/>
      <c r="M201" s="29"/>
      <c r="N201" s="42"/>
      <c r="O201" s="42"/>
      <c r="P201" s="42"/>
      <c r="S201" s="1"/>
      <c r="T201" s="1"/>
      <c r="U201" s="1"/>
    </row>
    <row r="202" spans="1:21" s="3" customFormat="1">
      <c r="A202" s="1"/>
      <c r="B202" s="1"/>
      <c r="C202" s="1"/>
      <c r="D202" s="1"/>
      <c r="E202" s="1"/>
      <c r="F202" s="1"/>
      <c r="G202" s="1"/>
      <c r="H202" s="29"/>
      <c r="I202" s="29"/>
      <c r="J202" s="29"/>
      <c r="K202" s="29"/>
      <c r="L202" s="29"/>
      <c r="M202" s="29"/>
      <c r="N202" s="42"/>
      <c r="O202" s="42"/>
      <c r="P202" s="42"/>
      <c r="S202" s="1"/>
      <c r="T202" s="1"/>
      <c r="U202" s="1"/>
    </row>
    <row r="203" spans="1:21" s="3" customFormat="1">
      <c r="A203" s="1"/>
      <c r="B203" s="1"/>
      <c r="C203" s="1"/>
      <c r="D203" s="1"/>
      <c r="E203" s="1"/>
      <c r="F203" s="1"/>
      <c r="G203" s="1"/>
      <c r="H203" s="29"/>
      <c r="I203" s="29"/>
      <c r="J203" s="29"/>
      <c r="K203" s="29"/>
      <c r="L203" s="29"/>
      <c r="M203" s="29"/>
      <c r="N203" s="42"/>
      <c r="O203" s="42"/>
      <c r="P203" s="42"/>
      <c r="S203" s="1"/>
      <c r="T203" s="1"/>
      <c r="U203" s="1"/>
    </row>
    <row r="204" spans="1:21" s="3" customFormat="1">
      <c r="A204" s="1"/>
      <c r="B204" s="1"/>
      <c r="C204" s="1"/>
      <c r="D204" s="1"/>
      <c r="E204" s="1"/>
      <c r="F204" s="1"/>
      <c r="G204" s="1"/>
      <c r="H204" s="29"/>
      <c r="I204" s="29"/>
      <c r="J204" s="29"/>
      <c r="K204" s="29"/>
      <c r="L204" s="29"/>
      <c r="M204" s="29"/>
      <c r="N204" s="42"/>
      <c r="O204" s="42"/>
      <c r="P204" s="42"/>
      <c r="S204" s="1"/>
      <c r="T204" s="1"/>
      <c r="U204" s="1"/>
    </row>
    <row r="205" spans="1:21" s="3" customFormat="1">
      <c r="A205" s="1"/>
      <c r="B205" s="1"/>
      <c r="C205" s="1"/>
      <c r="D205" s="1"/>
      <c r="E205" s="1"/>
      <c r="F205" s="1"/>
      <c r="G205" s="1"/>
      <c r="H205" s="29"/>
      <c r="I205" s="29"/>
      <c r="J205" s="29"/>
      <c r="K205" s="29"/>
      <c r="L205" s="29"/>
      <c r="M205" s="29"/>
      <c r="N205" s="42"/>
      <c r="O205" s="42"/>
      <c r="P205" s="42"/>
      <c r="S205" s="1"/>
      <c r="T205" s="1"/>
      <c r="U205" s="1"/>
    </row>
    <row r="206" spans="1:21" s="3" customFormat="1">
      <c r="A206" s="1"/>
      <c r="B206" s="1"/>
      <c r="C206" s="1"/>
      <c r="D206" s="1"/>
      <c r="E206" s="1"/>
      <c r="F206" s="1"/>
      <c r="G206" s="1"/>
      <c r="H206" s="29"/>
      <c r="I206" s="29"/>
      <c r="J206" s="29"/>
      <c r="K206" s="29"/>
      <c r="L206" s="29"/>
      <c r="M206" s="29"/>
      <c r="N206" s="42"/>
      <c r="O206" s="42"/>
      <c r="P206" s="42"/>
      <c r="S206" s="1"/>
      <c r="T206" s="1"/>
      <c r="U206" s="1"/>
    </row>
    <row r="207" spans="1:21" s="3" customFormat="1">
      <c r="A207" s="1"/>
      <c r="B207" s="1"/>
      <c r="C207" s="1"/>
      <c r="D207" s="1"/>
      <c r="E207" s="1"/>
      <c r="F207" s="1"/>
      <c r="G207" s="1"/>
      <c r="H207" s="29"/>
      <c r="I207" s="29"/>
      <c r="J207" s="29"/>
      <c r="K207" s="29"/>
      <c r="L207" s="29"/>
      <c r="M207" s="29"/>
      <c r="N207" s="42"/>
      <c r="O207" s="42"/>
      <c r="P207" s="42"/>
      <c r="S207" s="1"/>
      <c r="T207" s="1"/>
      <c r="U207" s="1"/>
    </row>
    <row r="208" spans="1:21" s="3" customFormat="1">
      <c r="A208" s="1"/>
      <c r="B208" s="1"/>
      <c r="C208" s="1"/>
      <c r="D208" s="1"/>
      <c r="E208" s="1"/>
      <c r="F208" s="1"/>
      <c r="G208" s="1"/>
      <c r="H208" s="29"/>
      <c r="I208" s="29"/>
      <c r="J208" s="29"/>
      <c r="K208" s="29"/>
      <c r="L208" s="29"/>
      <c r="M208" s="29"/>
      <c r="N208" s="42"/>
      <c r="O208" s="42"/>
      <c r="P208" s="42"/>
      <c r="S208" s="1"/>
      <c r="T208" s="1"/>
      <c r="U208" s="1"/>
    </row>
    <row r="209" spans="1:30" s="3" customFormat="1">
      <c r="A209" s="1"/>
      <c r="B209" s="1"/>
      <c r="C209" s="1"/>
      <c r="D209" s="1"/>
      <c r="E209" s="1"/>
      <c r="F209" s="1"/>
      <c r="G209" s="1"/>
      <c r="H209" s="29"/>
      <c r="I209" s="29"/>
      <c r="J209" s="29"/>
      <c r="K209" s="29"/>
      <c r="L209" s="29"/>
      <c r="M209" s="29"/>
      <c r="N209" s="42"/>
      <c r="O209" s="42"/>
      <c r="P209" s="42"/>
      <c r="S209" s="1"/>
      <c r="T209" s="1"/>
      <c r="U209" s="1"/>
    </row>
    <row r="210" spans="1:30" s="3" customFormat="1">
      <c r="A210" s="1"/>
      <c r="B210" s="1"/>
      <c r="C210" s="1"/>
      <c r="D210" s="1"/>
      <c r="E210" s="1"/>
      <c r="F210" s="1"/>
      <c r="G210" s="1"/>
      <c r="H210" s="29"/>
      <c r="I210" s="29"/>
      <c r="J210" s="29"/>
      <c r="K210" s="29"/>
      <c r="L210" s="29"/>
      <c r="M210" s="29"/>
      <c r="N210" s="42"/>
      <c r="O210" s="42"/>
      <c r="P210" s="42"/>
      <c r="S210" s="1"/>
      <c r="T210" s="1"/>
      <c r="U210" s="1"/>
    </row>
    <row r="211" spans="1:30" s="3" customFormat="1">
      <c r="A211" s="1"/>
      <c r="B211" s="1"/>
      <c r="C211" s="1"/>
      <c r="D211" s="1"/>
      <c r="E211" s="1"/>
      <c r="F211" s="1"/>
      <c r="G211" s="1"/>
      <c r="H211" s="29"/>
      <c r="I211" s="29"/>
      <c r="J211" s="29"/>
      <c r="K211" s="29"/>
      <c r="L211" s="29"/>
      <c r="M211" s="29"/>
      <c r="N211" s="42"/>
      <c r="O211" s="42"/>
      <c r="P211" s="42"/>
      <c r="S211" s="1"/>
      <c r="T211" s="1"/>
      <c r="U211" s="1"/>
    </row>
    <row r="212" spans="1:30" s="3" customFormat="1">
      <c r="A212" s="1"/>
      <c r="B212" s="1"/>
      <c r="C212" s="1"/>
      <c r="D212" s="1"/>
      <c r="E212" s="1"/>
      <c r="F212" s="1"/>
      <c r="G212" s="1"/>
      <c r="H212" s="29"/>
      <c r="I212" s="29"/>
      <c r="J212" s="29"/>
      <c r="K212" s="29"/>
      <c r="L212" s="29"/>
      <c r="M212" s="29"/>
      <c r="N212" s="42"/>
      <c r="O212" s="42"/>
      <c r="P212" s="42"/>
      <c r="S212" s="1"/>
      <c r="T212" s="1"/>
      <c r="U212" s="1"/>
    </row>
    <row r="213" spans="1:30" s="3" customFormat="1">
      <c r="A213" s="1"/>
      <c r="B213" s="1"/>
      <c r="C213" s="1"/>
      <c r="D213" s="1"/>
      <c r="E213" s="1"/>
      <c r="F213" s="1"/>
      <c r="G213" s="1"/>
      <c r="H213" s="29"/>
      <c r="I213" s="29"/>
      <c r="J213" s="29"/>
      <c r="K213" s="29"/>
      <c r="L213" s="29"/>
      <c r="M213" s="29"/>
      <c r="N213" s="42"/>
      <c r="O213" s="42"/>
      <c r="P213" s="42"/>
      <c r="S213" s="1"/>
      <c r="T213" s="1"/>
      <c r="U213" s="1"/>
    </row>
    <row r="214" spans="1:30" s="3" customFormat="1">
      <c r="A214" s="1"/>
      <c r="B214" s="1"/>
      <c r="C214" s="1"/>
      <c r="D214" s="1"/>
      <c r="E214" s="1"/>
      <c r="F214" s="1"/>
      <c r="G214" s="1"/>
      <c r="H214" s="29"/>
      <c r="I214" s="29"/>
      <c r="J214" s="29"/>
      <c r="K214" s="29"/>
      <c r="L214" s="29"/>
      <c r="M214" s="29"/>
      <c r="N214" s="42"/>
      <c r="O214" s="42"/>
      <c r="P214" s="42"/>
      <c r="S214" s="1"/>
      <c r="T214" s="1"/>
      <c r="U214" s="1"/>
    </row>
    <row r="215" spans="1:30" s="3" customFormat="1">
      <c r="A215" s="1"/>
      <c r="B215" s="1"/>
      <c r="C215" s="1"/>
      <c r="D215" s="1"/>
      <c r="E215" s="1"/>
      <c r="F215" s="1"/>
      <c r="G215" s="1"/>
      <c r="H215" s="29"/>
      <c r="I215" s="29"/>
      <c r="J215" s="29"/>
      <c r="K215" s="29"/>
      <c r="L215" s="29"/>
      <c r="M215" s="29"/>
      <c r="N215" s="42"/>
      <c r="O215" s="42"/>
      <c r="P215" s="42"/>
      <c r="S215" s="1"/>
      <c r="T215" s="1"/>
      <c r="U215" s="1"/>
    </row>
    <row r="216" spans="1:30" s="3" customFormat="1">
      <c r="A216" s="1"/>
      <c r="B216" s="1"/>
      <c r="C216" s="1"/>
      <c r="D216" s="1"/>
      <c r="E216" s="1"/>
      <c r="F216" s="1"/>
      <c r="G216" s="1"/>
      <c r="H216" s="29"/>
      <c r="I216" s="29"/>
      <c r="J216" s="29"/>
      <c r="K216" s="29"/>
      <c r="L216" s="29"/>
      <c r="M216" s="29"/>
      <c r="N216" s="42"/>
      <c r="O216" s="42"/>
      <c r="P216" s="42"/>
      <c r="S216" s="1"/>
      <c r="T216" s="1"/>
      <c r="U216" s="1"/>
    </row>
    <row r="217" spans="1:30" s="3" customFormat="1">
      <c r="A217" s="1"/>
      <c r="B217" s="1"/>
      <c r="C217" s="1"/>
      <c r="D217" s="1"/>
      <c r="E217" s="1"/>
      <c r="F217" s="1"/>
      <c r="G217" s="1"/>
      <c r="H217" s="29"/>
      <c r="I217" s="29"/>
      <c r="J217" s="29"/>
      <c r="K217" s="29"/>
      <c r="L217" s="29"/>
      <c r="M217" s="29"/>
      <c r="N217" s="42"/>
      <c r="O217" s="42"/>
      <c r="P217" s="42"/>
      <c r="S217" s="1"/>
      <c r="T217" s="1"/>
      <c r="U217" s="1"/>
    </row>
    <row r="218" spans="1:30" s="3" customFormat="1">
      <c r="A218" s="1"/>
      <c r="B218" s="1"/>
      <c r="C218" s="1"/>
      <c r="D218" s="1"/>
      <c r="E218" s="1"/>
      <c r="F218" s="1"/>
      <c r="G218" s="1"/>
      <c r="H218" s="29"/>
      <c r="I218" s="29"/>
      <c r="J218" s="29"/>
      <c r="K218" s="29"/>
      <c r="L218" s="29"/>
      <c r="M218" s="29"/>
      <c r="N218" s="42"/>
      <c r="O218" s="42"/>
      <c r="P218" s="42"/>
      <c r="S218" s="1"/>
      <c r="T218" s="1"/>
      <c r="U218" s="1"/>
    </row>
    <row r="219" spans="1:30" s="3" customFormat="1">
      <c r="A219" s="1"/>
      <c r="B219" s="1"/>
      <c r="C219" s="1"/>
      <c r="D219" s="1"/>
      <c r="E219" s="1"/>
      <c r="F219" s="1"/>
      <c r="G219" s="1"/>
      <c r="H219" s="29"/>
      <c r="I219" s="29"/>
      <c r="J219" s="29"/>
      <c r="K219" s="29"/>
      <c r="L219" s="29"/>
      <c r="M219" s="29"/>
      <c r="N219" s="42"/>
      <c r="O219" s="42"/>
      <c r="P219" s="42"/>
      <c r="S219" s="1"/>
      <c r="T219" s="1"/>
      <c r="U219" s="1"/>
    </row>
    <row r="220" spans="1:30" s="3" customFormat="1">
      <c r="A220" s="1"/>
      <c r="B220" s="1"/>
      <c r="C220" s="1"/>
      <c r="D220" s="1"/>
      <c r="E220" s="1"/>
      <c r="F220" s="1"/>
      <c r="G220" s="1"/>
      <c r="H220" s="29"/>
      <c r="I220" s="29"/>
      <c r="J220" s="29"/>
      <c r="K220" s="29"/>
      <c r="L220" s="29"/>
      <c r="M220" s="29"/>
      <c r="N220" s="42"/>
      <c r="O220" s="42"/>
      <c r="P220" s="42"/>
      <c r="S220" s="1"/>
      <c r="T220" s="1"/>
      <c r="U220" s="1"/>
    </row>
    <row r="221" spans="1:30" s="3" customFormat="1">
      <c r="A221" s="1"/>
      <c r="B221" s="1"/>
      <c r="C221" s="1"/>
      <c r="D221" s="1"/>
      <c r="E221" s="1"/>
      <c r="F221" s="1"/>
      <c r="G221" s="1"/>
      <c r="H221" s="29"/>
      <c r="I221" s="29"/>
      <c r="J221" s="29"/>
      <c r="K221" s="29"/>
      <c r="L221" s="29"/>
      <c r="M221" s="29"/>
      <c r="N221" s="42"/>
      <c r="O221" s="42"/>
      <c r="P221" s="42"/>
      <c r="S221" s="1"/>
      <c r="T221" s="1"/>
      <c r="U221" s="1"/>
      <c r="AD221" s="1"/>
    </row>
    <row r="222" spans="1:30" s="3" customFormat="1">
      <c r="A222" s="1"/>
      <c r="B222" s="1"/>
      <c r="C222" s="1"/>
      <c r="D222" s="1"/>
      <c r="E222" s="1"/>
      <c r="F222" s="1"/>
      <c r="G222" s="1"/>
      <c r="H222" s="29"/>
      <c r="I222" s="29"/>
      <c r="J222" s="29"/>
      <c r="K222" s="29"/>
      <c r="L222" s="29"/>
      <c r="M222" s="29"/>
      <c r="N222" s="42"/>
      <c r="O222" s="42"/>
      <c r="P222" s="42"/>
      <c r="S222" s="1"/>
      <c r="T222" s="1"/>
      <c r="U222" s="1"/>
      <c r="AD222" s="1"/>
    </row>
    <row r="223" spans="1:30" s="3" customFormat="1">
      <c r="A223" s="1"/>
      <c r="B223" s="1"/>
      <c r="C223" s="1"/>
      <c r="D223" s="1"/>
      <c r="E223" s="1"/>
      <c r="F223" s="1"/>
      <c r="G223" s="1"/>
      <c r="H223" s="29"/>
      <c r="I223" s="29"/>
      <c r="J223" s="29"/>
      <c r="K223" s="29"/>
      <c r="L223" s="29"/>
      <c r="M223" s="29"/>
      <c r="N223" s="42"/>
      <c r="O223" s="42"/>
      <c r="P223" s="42"/>
      <c r="S223" s="1"/>
      <c r="T223" s="1"/>
      <c r="U223" s="1"/>
      <c r="AD223" s="1"/>
    </row>
    <row r="224" spans="1:30" s="3" customFormat="1">
      <c r="A224" s="1"/>
      <c r="B224" s="1"/>
      <c r="C224" s="1"/>
      <c r="D224" s="1"/>
      <c r="E224" s="1"/>
      <c r="F224" s="1"/>
      <c r="G224" s="1"/>
      <c r="H224" s="29"/>
      <c r="I224" s="29"/>
      <c r="J224" s="29"/>
      <c r="K224" s="29"/>
      <c r="L224" s="29"/>
      <c r="M224" s="29"/>
      <c r="N224" s="42"/>
      <c r="O224" s="42"/>
      <c r="P224" s="42"/>
      <c r="S224" s="1"/>
      <c r="T224" s="1"/>
      <c r="U224" s="1"/>
      <c r="AD224" s="1"/>
    </row>
    <row r="225" spans="1:30" s="3" customFormat="1">
      <c r="A225" s="1"/>
      <c r="B225" s="1"/>
      <c r="C225" s="1"/>
      <c r="D225" s="1"/>
      <c r="E225" s="1"/>
      <c r="F225" s="1"/>
      <c r="G225" s="1"/>
      <c r="H225" s="29"/>
      <c r="I225" s="29"/>
      <c r="J225" s="29"/>
      <c r="K225" s="29"/>
      <c r="L225" s="29"/>
      <c r="M225" s="29"/>
      <c r="N225" s="42"/>
      <c r="O225" s="42"/>
      <c r="P225" s="42"/>
      <c r="S225" s="1"/>
      <c r="T225" s="1"/>
      <c r="U225" s="1"/>
      <c r="AD225" s="1"/>
    </row>
    <row r="226" spans="1:30" s="3" customFormat="1">
      <c r="A226" s="1"/>
      <c r="B226" s="1"/>
      <c r="C226" s="1"/>
      <c r="D226" s="1"/>
      <c r="E226" s="1"/>
      <c r="F226" s="1"/>
      <c r="G226" s="1"/>
      <c r="H226" s="29"/>
      <c r="I226" s="29"/>
      <c r="J226" s="29"/>
      <c r="K226" s="29"/>
      <c r="L226" s="29"/>
      <c r="M226" s="29"/>
      <c r="N226" s="42"/>
      <c r="O226" s="42"/>
      <c r="P226" s="42"/>
      <c r="S226" s="1"/>
      <c r="T226" s="1"/>
      <c r="U226" s="1"/>
      <c r="AD226" s="1"/>
    </row>
    <row r="227" spans="1:30" s="3" customFormat="1">
      <c r="A227" s="1"/>
      <c r="B227" s="1"/>
      <c r="C227" s="1"/>
      <c r="D227" s="1"/>
      <c r="E227" s="1"/>
      <c r="F227" s="1"/>
      <c r="G227" s="1"/>
      <c r="H227" s="1"/>
      <c r="I227" s="1"/>
      <c r="J227" s="1"/>
      <c r="K227" s="29"/>
      <c r="L227" s="1"/>
      <c r="M227" s="29"/>
      <c r="N227" s="2"/>
      <c r="O227" s="2"/>
      <c r="P227" s="2"/>
      <c r="S227" s="1"/>
      <c r="T227" s="1"/>
      <c r="U227" s="1"/>
      <c r="AD227" s="1"/>
    </row>
  </sheetData>
  <autoFilter ref="A5:U33">
    <sortState ref="A7:W336">
      <sortCondition ref="U5:U336"/>
    </sortState>
  </autoFilter>
  <dataConsolidate link="1"/>
  <mergeCells count="22">
    <mergeCell ref="B2:C2"/>
    <mergeCell ref="D2:F2"/>
    <mergeCell ref="K2:L2"/>
    <mergeCell ref="O2:P2"/>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honeticPr fontId="2"/>
  <dataValidations count="5">
    <dataValidation type="list" allowBlank="1" showDropDown="0" showInputMessage="1" showErrorMessage="1" sqref="L6:L32">
      <formula1>$L$39:$L$40</formula1>
    </dataValidation>
    <dataValidation type="list" allowBlank="0" showDropDown="0" showInputMessage="1" showErrorMessage="1" sqref="K6:K32">
      <formula1>INDIRECT(J6)</formula1>
    </dataValidation>
    <dataValidation type="list" allowBlank="1" showDropDown="0" showInputMessage="1" showErrorMessage="1" sqref="B6:B32">
      <formula1>$AC$2:$AC$3</formula1>
    </dataValidation>
    <dataValidation type="list" allowBlank="1" showDropDown="0" showInputMessage="1" showErrorMessage="1" sqref="J6 J8:J32">
      <formula1>#REF!</formula1>
    </dataValidation>
    <dataValidation type="list" allowBlank="1" showDropDown="0" showInputMessage="1" showErrorMessage="1" sqref="J6:J8">
      <formula1>#REF!</formula1>
    </dataValidation>
  </dataValidations>
  <pageMargins left="0.51181102362204722" right="0.51181102362204722" top="0.94488188976377963" bottom="0.35433070866141736" header="0.31496062992125984" footer="0.31496062992125984"/>
  <pageSetup paperSize="9" scale="30"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別紙２（介護施設等整備事業交付金）</vt:lpstr>
    </vt:vector>
  </TitlesOfParts>
  <LinksUpToDate>false</LinksUpToDate>
  <SharedDoc>false</SharedDoc>
  <HyperlinksChanged>false</HyperlinksChanged>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鈴木　智子</dc:creator>
  <cp:lastModifiedBy>鈴木　智子</cp:lastModifiedBy>
  <dcterms:created xsi:type="dcterms:W3CDTF">2023-08-18T00:20:46Z</dcterms:created>
  <dcterms:modified xsi:type="dcterms:W3CDTF">2023-08-18T00:20:46Z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2023-08-18T00:20:46Z</vt:filetime>
  </property>
</Properties>
</file>