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orion\介護保険\■第８期シルバープラン\100_サービス見込量の進捗管理のための作業シート\02_R5年度分\"/>
    </mc:Choice>
  </mc:AlternateContent>
  <xr:revisionPtr revIDLastSave="0" documentId="13_ncr:1_{0E1024E4-0355-43B7-A52E-25858A996846}" xr6:coauthVersionLast="47" xr6:coauthVersionMax="47" xr10:uidLastSave="{00000000-0000-0000-0000-000000000000}"/>
  <bookViews>
    <workbookView xWindow="-120" yWindow="-120" windowWidth="20730" windowHeight="11040" xr2:uid="{00000000-000D-0000-FFFF-FFFF00000000}"/>
  </bookViews>
  <sheets>
    <sheet name="令和5年度(戻入修正後）" sheetId="8" r:id="rId1"/>
    <sheet name="令和4年度" sheetId="7" r:id="rId2"/>
    <sheet name="国様式（ひな型）"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8" l="1"/>
  <c r="D77" i="8"/>
  <c r="F77" i="8" s="1"/>
  <c r="E76" i="8"/>
  <c r="D76" i="8"/>
  <c r="F76" i="8" s="1"/>
  <c r="E75" i="8"/>
  <c r="D75" i="8"/>
  <c r="E74" i="8"/>
  <c r="D74" i="8"/>
  <c r="F74" i="8" s="1"/>
  <c r="E73" i="8"/>
  <c r="D73" i="8"/>
  <c r="F73" i="8" s="1"/>
  <c r="E72" i="8"/>
  <c r="D72" i="8"/>
  <c r="F72" i="8" s="1"/>
  <c r="E71" i="8"/>
  <c r="D71" i="8"/>
  <c r="F71" i="8" s="1"/>
  <c r="E70" i="8"/>
  <c r="D70" i="8"/>
  <c r="E69" i="8"/>
  <c r="D69" i="8"/>
  <c r="F69" i="8" s="1"/>
  <c r="E68" i="8"/>
  <c r="D68" i="8"/>
  <c r="F68" i="8" s="1"/>
  <c r="E67" i="8"/>
  <c r="D67" i="8"/>
  <c r="E66" i="8"/>
  <c r="D66" i="8"/>
  <c r="E64" i="8"/>
  <c r="D64" i="8"/>
  <c r="F64" i="8" s="1"/>
  <c r="E63" i="8"/>
  <c r="D63" i="8"/>
  <c r="F63" i="8" s="1"/>
  <c r="E62" i="8"/>
  <c r="D62" i="8"/>
  <c r="F62" i="8" s="1"/>
  <c r="E61" i="8"/>
  <c r="D61" i="8"/>
  <c r="F61" i="8" s="1"/>
  <c r="E60" i="8"/>
  <c r="D60" i="8"/>
  <c r="F60" i="8" s="1"/>
  <c r="E57" i="8"/>
  <c r="D57" i="8"/>
  <c r="F57" i="8" s="1"/>
  <c r="E56" i="8"/>
  <c r="D56" i="8"/>
  <c r="E55" i="8"/>
  <c r="D55" i="8"/>
  <c r="F55" i="8" s="1"/>
  <c r="E54" i="8"/>
  <c r="D54" i="8"/>
  <c r="F54" i="8" s="1"/>
  <c r="E53" i="8"/>
  <c r="D53" i="8"/>
  <c r="F53" i="8" s="1"/>
  <c r="E52" i="8"/>
  <c r="D52" i="8"/>
  <c r="E51" i="8"/>
  <c r="D51" i="8"/>
  <c r="F51" i="8" s="1"/>
  <c r="E50" i="8"/>
  <c r="D50" i="8"/>
  <c r="F50" i="8" s="1"/>
  <c r="E49" i="8"/>
  <c r="D49" i="8"/>
  <c r="F49" i="8" s="1"/>
  <c r="E36" i="8"/>
  <c r="E18" i="8"/>
  <c r="E11" i="8"/>
  <c r="D11" i="8"/>
  <c r="E10" i="8"/>
  <c r="D10" i="8"/>
  <c r="F10" i="8" s="1"/>
  <c r="M9" i="8"/>
  <c r="E41" i="8" s="1"/>
  <c r="L9" i="8"/>
  <c r="D44" i="8" s="1"/>
  <c r="J9" i="8"/>
  <c r="E9" i="8" s="1"/>
  <c r="I9" i="8"/>
  <c r="E59" i="6"/>
  <c r="E60" i="6"/>
  <c r="E61" i="6"/>
  <c r="E62" i="6"/>
  <c r="D59" i="6"/>
  <c r="F59" i="6" s="1"/>
  <c r="D60" i="6"/>
  <c r="D61" i="6"/>
  <c r="F61" i="6" s="1"/>
  <c r="D62" i="6"/>
  <c r="F62" i="6" s="1"/>
  <c r="D37" i="8" l="1"/>
  <c r="E37" i="8"/>
  <c r="E44" i="8"/>
  <c r="F44" i="8" s="1"/>
  <c r="D9" i="8"/>
  <c r="F9" i="8" s="1"/>
  <c r="D18" i="8"/>
  <c r="F18" i="8" s="1"/>
  <c r="E28" i="8"/>
  <c r="E20" i="8"/>
  <c r="D26" i="8"/>
  <c r="F26" i="8" s="1"/>
  <c r="E26" i="8"/>
  <c r="E34" i="8"/>
  <c r="F56" i="8"/>
  <c r="D21" i="8"/>
  <c r="D39" i="8"/>
  <c r="E21" i="8"/>
  <c r="E39" i="8"/>
  <c r="E31" i="8"/>
  <c r="F67" i="8"/>
  <c r="D29" i="8"/>
  <c r="F75" i="8"/>
  <c r="E29" i="8"/>
  <c r="D31" i="8"/>
  <c r="D23" i="8"/>
  <c r="D42" i="8"/>
  <c r="F11" i="8"/>
  <c r="E23" i="8"/>
  <c r="D34" i="8"/>
  <c r="F34" i="8" s="1"/>
  <c r="E42" i="8"/>
  <c r="F52" i="8"/>
  <c r="F66" i="8"/>
  <c r="F70" i="8"/>
  <c r="D16" i="8"/>
  <c r="D24" i="8"/>
  <c r="D32" i="8"/>
  <c r="D40" i="8"/>
  <c r="E16" i="8"/>
  <c r="D27" i="8"/>
  <c r="D35" i="8"/>
  <c r="E40" i="8"/>
  <c r="D43" i="8"/>
  <c r="E19" i="8"/>
  <c r="E27" i="8"/>
  <c r="E35" i="8"/>
  <c r="D38" i="8"/>
  <c r="E43" i="8"/>
  <c r="D17" i="8"/>
  <c r="E22" i="8"/>
  <c r="D25" i="8"/>
  <c r="E30" i="8"/>
  <c r="D33" i="8"/>
  <c r="E38" i="8"/>
  <c r="D41" i="8"/>
  <c r="F41" i="8" s="1"/>
  <c r="D19" i="8"/>
  <c r="E24" i="8"/>
  <c r="E32" i="8"/>
  <c r="D22" i="8"/>
  <c r="D30" i="8"/>
  <c r="E17" i="8"/>
  <c r="D20" i="8"/>
  <c r="F20" i="8" s="1"/>
  <c r="E25" i="8"/>
  <c r="D28" i="8"/>
  <c r="E33" i="8"/>
  <c r="D36" i="8"/>
  <c r="F36" i="8" s="1"/>
  <c r="F60" i="6"/>
  <c r="E50" i="7"/>
  <c r="E60" i="7"/>
  <c r="E61" i="7"/>
  <c r="E62" i="7"/>
  <c r="D60" i="7"/>
  <c r="D61" i="7"/>
  <c r="D62" i="7"/>
  <c r="E75" i="7"/>
  <c r="D75" i="7"/>
  <c r="E75" i="6"/>
  <c r="D75" i="6"/>
  <c r="F75" i="6" s="1"/>
  <c r="F28" i="8" l="1"/>
  <c r="F37" i="8"/>
  <c r="F29" i="8"/>
  <c r="F42" i="8"/>
  <c r="F35" i="8"/>
  <c r="F30" i="8"/>
  <c r="F17" i="8"/>
  <c r="F31" i="8"/>
  <c r="F27" i="8"/>
  <c r="F21" i="8"/>
  <c r="F39" i="8"/>
  <c r="F38" i="8"/>
  <c r="F23" i="8"/>
  <c r="F19" i="8"/>
  <c r="F40" i="8"/>
  <c r="F33" i="8"/>
  <c r="F32" i="8"/>
  <c r="F24" i="8"/>
  <c r="F22" i="8"/>
  <c r="F25" i="8"/>
  <c r="F43" i="8"/>
  <c r="F16" i="8"/>
  <c r="F62" i="7"/>
  <c r="F75" i="7"/>
  <c r="F61" i="7"/>
  <c r="F60" i="7"/>
  <c r="I9" i="7" l="1"/>
  <c r="E77" i="7" l="1"/>
  <c r="D77" i="7"/>
  <c r="E76" i="7"/>
  <c r="D76" i="7"/>
  <c r="E74" i="7"/>
  <c r="D74" i="7"/>
  <c r="E73" i="7"/>
  <c r="D73" i="7"/>
  <c r="E72" i="7"/>
  <c r="D72" i="7"/>
  <c r="E71" i="7"/>
  <c r="D71" i="7"/>
  <c r="E70" i="7"/>
  <c r="D70" i="7"/>
  <c r="E69" i="7"/>
  <c r="D69" i="7"/>
  <c r="E68" i="7"/>
  <c r="D68" i="7"/>
  <c r="E67" i="7"/>
  <c r="D67" i="7"/>
  <c r="E66" i="7"/>
  <c r="D66" i="7"/>
  <c r="E64" i="7"/>
  <c r="D64" i="7"/>
  <c r="E63" i="7"/>
  <c r="D63" i="7"/>
  <c r="E57" i="7"/>
  <c r="D57" i="7"/>
  <c r="E56" i="7"/>
  <c r="D56" i="7"/>
  <c r="E55" i="7"/>
  <c r="D55" i="7"/>
  <c r="E54" i="7"/>
  <c r="D54" i="7"/>
  <c r="E53" i="7"/>
  <c r="D53" i="7"/>
  <c r="F53" i="7" s="1"/>
  <c r="E52" i="7"/>
  <c r="D52" i="7"/>
  <c r="E51" i="7"/>
  <c r="D51" i="7"/>
  <c r="D50" i="7"/>
  <c r="E49" i="7"/>
  <c r="D49" i="7"/>
  <c r="E11" i="7"/>
  <c r="D11" i="7"/>
  <c r="E10" i="7"/>
  <c r="D10" i="7"/>
  <c r="M9" i="7"/>
  <c r="E27" i="7" s="1"/>
  <c r="L9" i="7"/>
  <c r="J9" i="7"/>
  <c r="E77" i="6"/>
  <c r="D77" i="6"/>
  <c r="E76" i="6"/>
  <c r="D76" i="6"/>
  <c r="E74" i="6"/>
  <c r="D74" i="6"/>
  <c r="E73" i="6"/>
  <c r="D73" i="6"/>
  <c r="E72" i="6"/>
  <c r="D72" i="6"/>
  <c r="E71" i="6"/>
  <c r="D71" i="6"/>
  <c r="E70" i="6"/>
  <c r="D70" i="6"/>
  <c r="E69" i="6"/>
  <c r="D69" i="6"/>
  <c r="E68" i="6"/>
  <c r="D68" i="6"/>
  <c r="E67" i="6"/>
  <c r="D67" i="6"/>
  <c r="E66" i="6"/>
  <c r="D66" i="6"/>
  <c r="E65" i="6"/>
  <c r="D65" i="6"/>
  <c r="E64" i="6"/>
  <c r="D64" i="6"/>
  <c r="E63" i="6"/>
  <c r="D63" i="6"/>
  <c r="F63" i="6" s="1"/>
  <c r="E58" i="6"/>
  <c r="D58" i="6"/>
  <c r="E57" i="6"/>
  <c r="D57" i="6"/>
  <c r="F57" i="6" s="1"/>
  <c r="E56" i="6"/>
  <c r="D56" i="6"/>
  <c r="E55" i="6"/>
  <c r="D55" i="6"/>
  <c r="E54" i="6"/>
  <c r="D54" i="6"/>
  <c r="E53" i="6"/>
  <c r="D53" i="6"/>
  <c r="F53" i="6" s="1"/>
  <c r="E52" i="6"/>
  <c r="D52" i="6"/>
  <c r="E51" i="6"/>
  <c r="D51" i="6"/>
  <c r="E50" i="6"/>
  <c r="D50" i="6"/>
  <c r="E49" i="6"/>
  <c r="D49" i="6"/>
  <c r="F49" i="6" s="1"/>
  <c r="E11" i="6"/>
  <c r="D11" i="6"/>
  <c r="E10" i="6"/>
  <c r="D10" i="6"/>
  <c r="M9" i="6"/>
  <c r="L9" i="6"/>
  <c r="J9" i="6"/>
  <c r="I9" i="6"/>
  <c r="F76" i="6" l="1"/>
  <c r="D9" i="6"/>
  <c r="F68" i="7"/>
  <c r="E40" i="6"/>
  <c r="E26" i="6"/>
  <c r="E42" i="6"/>
  <c r="E27" i="6"/>
  <c r="E28" i="6"/>
  <c r="E29" i="6"/>
  <c r="F69" i="6"/>
  <c r="F71" i="6"/>
  <c r="F71" i="7"/>
  <c r="D26" i="7"/>
  <c r="D29" i="7"/>
  <c r="D28" i="7"/>
  <c r="D42" i="7"/>
  <c r="D44" i="6"/>
  <c r="D26" i="6"/>
  <c r="D27" i="6"/>
  <c r="D28" i="6"/>
  <c r="D29" i="6"/>
  <c r="F29" i="6" s="1"/>
  <c r="D42" i="6"/>
  <c r="F42" i="6" s="1"/>
  <c r="D41" i="6"/>
  <c r="F50" i="6"/>
  <c r="F54" i="6"/>
  <c r="F58" i="6"/>
  <c r="F64" i="6"/>
  <c r="F68" i="6"/>
  <c r="F70" i="6"/>
  <c r="F72" i="6"/>
  <c r="F77" i="6"/>
  <c r="E44" i="7"/>
  <c r="E29" i="7"/>
  <c r="E42" i="7"/>
  <c r="E28" i="7"/>
  <c r="E26" i="7"/>
  <c r="E16" i="7"/>
  <c r="F76" i="7"/>
  <c r="F69" i="7"/>
  <c r="F50" i="7"/>
  <c r="F52" i="7"/>
  <c r="F63" i="7"/>
  <c r="F67" i="7"/>
  <c r="E33" i="7"/>
  <c r="D43" i="7"/>
  <c r="D16" i="7"/>
  <c r="E18" i="7"/>
  <c r="E37" i="7"/>
  <c r="E9" i="7"/>
  <c r="E22" i="7"/>
  <c r="E41" i="7"/>
  <c r="D9" i="7"/>
  <c r="F10" i="7"/>
  <c r="D34" i="6"/>
  <c r="F10" i="6"/>
  <c r="D23" i="6"/>
  <c r="D43" i="6"/>
  <c r="D17" i="7"/>
  <c r="D21" i="7"/>
  <c r="D25" i="7"/>
  <c r="D32" i="7"/>
  <c r="D36" i="7"/>
  <c r="D40" i="7"/>
  <c r="F11" i="6"/>
  <c r="D30" i="6"/>
  <c r="F52" i="6"/>
  <c r="F55" i="6"/>
  <c r="F65" i="6"/>
  <c r="F67" i="6"/>
  <c r="F74" i="6"/>
  <c r="D18" i="7"/>
  <c r="D22" i="7"/>
  <c r="D27" i="7"/>
  <c r="F27" i="7" s="1"/>
  <c r="D33" i="7"/>
  <c r="D37" i="7"/>
  <c r="D41" i="7"/>
  <c r="F72" i="7"/>
  <c r="F77" i="7"/>
  <c r="D19" i="6"/>
  <c r="D38" i="6"/>
  <c r="F51" i="6"/>
  <c r="F56" i="6"/>
  <c r="F66" i="6"/>
  <c r="F73" i="6"/>
  <c r="F11" i="7"/>
  <c r="E19" i="7"/>
  <c r="E23" i="7"/>
  <c r="E30" i="7"/>
  <c r="E34" i="7"/>
  <c r="E38" i="7"/>
  <c r="E43" i="7"/>
  <c r="F57" i="7"/>
  <c r="F66" i="7"/>
  <c r="F49" i="7"/>
  <c r="F56" i="7"/>
  <c r="F51" i="7"/>
  <c r="F70" i="7"/>
  <c r="F55" i="7"/>
  <c r="F74" i="7"/>
  <c r="F54" i="7"/>
  <c r="F64" i="7"/>
  <c r="F73" i="7"/>
  <c r="E17" i="7"/>
  <c r="D20" i="7"/>
  <c r="E21" i="7"/>
  <c r="D24" i="7"/>
  <c r="E25" i="7"/>
  <c r="D31" i="7"/>
  <c r="E32" i="7"/>
  <c r="D35" i="7"/>
  <c r="E36" i="7"/>
  <c r="D39" i="7"/>
  <c r="E40" i="7"/>
  <c r="D44" i="7"/>
  <c r="D19" i="7"/>
  <c r="E20" i="7"/>
  <c r="D23" i="7"/>
  <c r="E24" i="7"/>
  <c r="D30" i="7"/>
  <c r="E31" i="7"/>
  <c r="D34" i="7"/>
  <c r="E35" i="7"/>
  <c r="D38" i="7"/>
  <c r="E39" i="7"/>
  <c r="E20" i="6"/>
  <c r="E24" i="6"/>
  <c r="E35" i="6"/>
  <c r="E44" i="6"/>
  <c r="F44" i="6" s="1"/>
  <c r="D18" i="6"/>
  <c r="E19" i="6"/>
  <c r="D22" i="6"/>
  <c r="E23" i="6"/>
  <c r="E30" i="6"/>
  <c r="F30" i="6" s="1"/>
  <c r="D33" i="6"/>
  <c r="E34" i="6"/>
  <c r="F34" i="6" s="1"/>
  <c r="D37" i="6"/>
  <c r="E38" i="6"/>
  <c r="E43" i="6"/>
  <c r="F43" i="6" s="1"/>
  <c r="D17" i="6"/>
  <c r="E18" i="6"/>
  <c r="D21" i="6"/>
  <c r="E22" i="6"/>
  <c r="D25" i="6"/>
  <c r="D32" i="6"/>
  <c r="E33" i="6"/>
  <c r="D36" i="6"/>
  <c r="E37" i="6"/>
  <c r="D40" i="6"/>
  <c r="F40" i="6" s="1"/>
  <c r="E41" i="6"/>
  <c r="E16" i="6"/>
  <c r="E31" i="6"/>
  <c r="E39" i="6"/>
  <c r="E9" i="6"/>
  <c r="F9" i="6" s="1"/>
  <c r="D16" i="6"/>
  <c r="E17" i="6"/>
  <c r="D20" i="6"/>
  <c r="E21" i="6"/>
  <c r="D24" i="6"/>
  <c r="E25" i="6"/>
  <c r="D31" i="6"/>
  <c r="E32" i="6"/>
  <c r="D35" i="6"/>
  <c r="E36" i="6"/>
  <c r="D39" i="6"/>
  <c r="F27" i="6" l="1"/>
  <c r="F28" i="6"/>
  <c r="F16" i="6"/>
  <c r="F26" i="6"/>
  <c r="F39" i="6"/>
  <c r="F25" i="7"/>
  <c r="F44" i="7"/>
  <c r="F30" i="7"/>
  <c r="F43" i="7"/>
  <c r="F9" i="7"/>
  <c r="F28" i="7"/>
  <c r="F29" i="7"/>
  <c r="F26" i="7"/>
  <c r="F42" i="7"/>
  <c r="F35" i="6"/>
  <c r="F38" i="6"/>
  <c r="F22" i="7"/>
  <c r="F37" i="7"/>
  <c r="F23" i="7"/>
  <c r="F40" i="7"/>
  <c r="F32" i="7"/>
  <c r="F21" i="7"/>
  <c r="F33" i="7"/>
  <c r="F38" i="7"/>
  <c r="F19" i="7"/>
  <c r="F36" i="7"/>
  <c r="F17" i="7"/>
  <c r="F41" i="7"/>
  <c r="F18" i="7"/>
  <c r="F24" i="6"/>
  <c r="F23" i="6"/>
  <c r="F31" i="6"/>
  <c r="F19" i="6"/>
  <c r="F34" i="7"/>
  <c r="F20" i="6"/>
  <c r="F35" i="7"/>
  <c r="F24" i="7"/>
  <c r="F16" i="7"/>
  <c r="F39" i="7"/>
  <c r="F31" i="7"/>
  <c r="F20" i="7"/>
  <c r="F32" i="6"/>
  <c r="F21" i="6"/>
  <c r="F41" i="6"/>
  <c r="F33" i="6"/>
  <c r="F22" i="6"/>
  <c r="F36" i="6"/>
  <c r="F25" i="6"/>
  <c r="F17" i="6"/>
  <c r="F37" i="6"/>
  <c r="F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野田市</author>
  </authors>
  <commentList>
    <comment ref="B81" authorId="0" shapeId="0" xr:uid="{00000000-0006-0000-0100-000001000000}">
      <text>
        <r>
          <rPr>
            <b/>
            <sz val="9"/>
            <color indexed="81"/>
            <rFont val="MS P ゴシック"/>
            <family val="3"/>
            <charset val="128"/>
          </rPr>
          <t>【注意】
令和４年度のままです。</t>
        </r>
      </text>
    </comment>
  </commentList>
</comments>
</file>

<file path=xl/sharedStrings.xml><?xml version="1.0" encoding="utf-8"?>
<sst xmlns="http://schemas.openxmlformats.org/spreadsheetml/2006/main" count="360" uniqueCount="71">
  <si>
    <t>実績値</t>
  </si>
  <si>
    <t>介護老人福祉施設</t>
  </si>
  <si>
    <t>差異</t>
  </si>
  <si>
    <t>通所介護</t>
  </si>
  <si>
    <t>介護療養型医療施設</t>
  </si>
  <si>
    <t>前期高齢者</t>
  </si>
  <si>
    <t>特定施設入居者生活介護</t>
  </si>
  <si>
    <t>計画値</t>
  </si>
  <si>
    <t>介護予防支援・居宅介護支援</t>
  </si>
  <si>
    <t>後期高齢者</t>
  </si>
  <si>
    <t>年齢階級</t>
  </si>
  <si>
    <t>短期入所療養介護（老健）</t>
  </si>
  <si>
    <t>サービス名</t>
  </si>
  <si>
    <t>居宅サービス</t>
  </si>
  <si>
    <t>訪問介護</t>
  </si>
  <si>
    <t>訪問入浴介護</t>
  </si>
  <si>
    <t>訪問看護</t>
  </si>
  <si>
    <t>訪問リハビリテーション</t>
  </si>
  <si>
    <t>居宅療養管理指導</t>
  </si>
  <si>
    <t>通所リハビリテーション</t>
  </si>
  <si>
    <t>短期入所生活介護</t>
  </si>
  <si>
    <t>福祉用具貸与</t>
  </si>
  <si>
    <t>地域密着型サービス</t>
  </si>
  <si>
    <t>認知症対応型通所介護</t>
  </si>
  <si>
    <t>定期巡回・随時対応型</t>
  </si>
  <si>
    <t>夜間対応型訪問介護</t>
  </si>
  <si>
    <t>小規模多機能居宅介護</t>
  </si>
  <si>
    <t>認知症対応型共同生活介護</t>
  </si>
  <si>
    <t>地域密着型特定施設入居者生活介護</t>
  </si>
  <si>
    <t>施設サービス</t>
  </si>
  <si>
    <t>看護小規模多機能型居宅介護</t>
  </si>
  <si>
    <t>地域密着型介護老人福祉施設</t>
  </si>
  <si>
    <t>地域密着型通所介護</t>
  </si>
  <si>
    <t>介護老人保健施設</t>
  </si>
  <si>
    <t>介護医療院</t>
  </si>
  <si>
    <t>サービス見込量の進捗管理のための作業シート</t>
    <phoneticPr fontId="8"/>
  </si>
  <si>
    <t>計画値：●●年度、実績値：平成●●年●月末</t>
    <rPh sb="0" eb="2">
      <t>ケイカク</t>
    </rPh>
    <rPh sb="2" eb="3">
      <t>チ</t>
    </rPh>
    <rPh sb="6" eb="8">
      <t>ネンド</t>
    </rPh>
    <rPh sb="9" eb="12">
      <t>ジッセキチ</t>
    </rPh>
    <rPh sb="13" eb="15">
      <t>ヘイセイ</t>
    </rPh>
    <rPh sb="17" eb="18">
      <t>ネン</t>
    </rPh>
    <rPh sb="19" eb="21">
      <t>ガツマツ</t>
    </rPh>
    <phoneticPr fontId="8"/>
  </si>
  <si>
    <t>ステップ１：認定率の比較</t>
    <rPh sb="6" eb="8">
      <t>ニンテイ</t>
    </rPh>
    <rPh sb="8" eb="9">
      <t>リツ</t>
    </rPh>
    <rPh sb="10" eb="12">
      <t>ヒカク</t>
    </rPh>
    <phoneticPr fontId="8"/>
  </si>
  <si>
    <t>認定者数</t>
    <rPh sb="0" eb="2">
      <t>ニンテイ</t>
    </rPh>
    <rPh sb="2" eb="3">
      <t>シャ</t>
    </rPh>
    <rPh sb="3" eb="4">
      <t>スウ</t>
    </rPh>
    <phoneticPr fontId="8"/>
  </si>
  <si>
    <t>第1号被保険者数</t>
    <rPh sb="0" eb="1">
      <t>ダイ</t>
    </rPh>
    <rPh sb="2" eb="3">
      <t>ゴウ</t>
    </rPh>
    <rPh sb="3" eb="7">
      <t>ヒホケンシャ</t>
    </rPh>
    <rPh sb="7" eb="8">
      <t>スウ</t>
    </rPh>
    <phoneticPr fontId="8"/>
  </si>
  <si>
    <t>（％）</t>
    <phoneticPr fontId="8"/>
  </si>
  <si>
    <t>（人）</t>
    <phoneticPr fontId="8"/>
  </si>
  <si>
    <t>（人）</t>
    <phoneticPr fontId="8"/>
  </si>
  <si>
    <t>差異について考えられる要因やその確認方法</t>
    <phoneticPr fontId="8"/>
  </si>
  <si>
    <t>要介護認定率</t>
    <rPh sb="0" eb="1">
      <t>ヨウ</t>
    </rPh>
    <rPh sb="1" eb="3">
      <t>カイゴ</t>
    </rPh>
    <rPh sb="3" eb="5">
      <t>ニンテイ</t>
    </rPh>
    <rPh sb="5" eb="6">
      <t>リツ</t>
    </rPh>
    <phoneticPr fontId="8"/>
  </si>
  <si>
    <t>ステップ２：受給率の比較</t>
    <rPh sb="6" eb="8">
      <t>ジュキュウ</t>
    </rPh>
    <rPh sb="8" eb="9">
      <t>リツ</t>
    </rPh>
    <rPh sb="10" eb="12">
      <t>ヒカク</t>
    </rPh>
    <phoneticPr fontId="8"/>
  </si>
  <si>
    <t>利用者数</t>
    <rPh sb="0" eb="2">
      <t>リヨウ</t>
    </rPh>
    <rPh sb="2" eb="3">
      <t>シャ</t>
    </rPh>
    <rPh sb="3" eb="4">
      <t>スウ</t>
    </rPh>
    <phoneticPr fontId="8"/>
  </si>
  <si>
    <t>ステップ３：受給者1人あたり給付費の比較</t>
    <rPh sb="6" eb="9">
      <t>ジュキュウシャ</t>
    </rPh>
    <rPh sb="10" eb="11">
      <t>ニン</t>
    </rPh>
    <rPh sb="14" eb="16">
      <t>キュウフ</t>
    </rPh>
    <rPh sb="16" eb="17">
      <t>ヒ</t>
    </rPh>
    <rPh sb="18" eb="20">
      <t>ヒカク</t>
    </rPh>
    <phoneticPr fontId="8"/>
  </si>
  <si>
    <t>給付費</t>
    <rPh sb="0" eb="2">
      <t>キュウフ</t>
    </rPh>
    <rPh sb="2" eb="3">
      <t>ヒ</t>
    </rPh>
    <phoneticPr fontId="8"/>
  </si>
  <si>
    <t>（円）</t>
    <phoneticPr fontId="8"/>
  </si>
  <si>
    <t>（円）</t>
    <phoneticPr fontId="8"/>
  </si>
  <si>
    <t>ステップ４：サービス提供体制に関する現状と課題</t>
    <rPh sb="10" eb="12">
      <t>テイキョウ</t>
    </rPh>
    <rPh sb="12" eb="14">
      <t>タイセイ</t>
    </rPh>
    <rPh sb="15" eb="16">
      <t>カン</t>
    </rPh>
    <rPh sb="18" eb="20">
      <t>ゲンジョウ</t>
    </rPh>
    <rPh sb="21" eb="23">
      <t>カダイ</t>
    </rPh>
    <phoneticPr fontId="8"/>
  </si>
  <si>
    <t>短期入所療養介護（病院等）</t>
    <rPh sb="11" eb="12">
      <t>トウ</t>
    </rPh>
    <phoneticPr fontId="4"/>
  </si>
  <si>
    <t>短期入所療養介護（介護医療院）</t>
    <rPh sb="0" eb="2">
      <t>タンキ</t>
    </rPh>
    <rPh sb="2" eb="4">
      <t>ニュウショ</t>
    </rPh>
    <rPh sb="4" eb="6">
      <t>リョウヨウ</t>
    </rPh>
    <rPh sb="6" eb="8">
      <t>カイゴ</t>
    </rPh>
    <rPh sb="9" eb="11">
      <t>カイゴ</t>
    </rPh>
    <rPh sb="11" eb="13">
      <t>イリョウ</t>
    </rPh>
    <rPh sb="13" eb="14">
      <t>イン</t>
    </rPh>
    <phoneticPr fontId="4"/>
  </si>
  <si>
    <t>住宅改修</t>
  </si>
  <si>
    <t>特定福祉用具販売</t>
    <rPh sb="6" eb="8">
      <t>ハンバイ</t>
    </rPh>
    <phoneticPr fontId="2"/>
  </si>
  <si>
    <t>短期入所療養介護（介護医療院）</t>
    <rPh sb="9" eb="11">
      <t>カイゴ</t>
    </rPh>
    <rPh sb="11" eb="13">
      <t>イリョウ</t>
    </rPh>
    <rPh sb="13" eb="14">
      <t>イン</t>
    </rPh>
    <phoneticPr fontId="3"/>
  </si>
  <si>
    <t>-</t>
    <phoneticPr fontId="4"/>
  </si>
  <si>
    <t>　認定率の比較については、計画値17.5％に対し、実績値17.7％と、0.2％の増加となっている。計画策定時の推計よりも、認定者数は減少しているが、それ以上に第１号被保険者数も減少しているため、認定率が増加している状況である。
　受給率の比較については、新型コロナウイルス感染症の影響による利用控えがあるものの、通所リハビリテーション及び短期入所生活介護の受給率が計画値よりも高くなっいる。通所リハビリテーションについては、介護予防意識の向上が、短期入所生活介護については、コロナ禍による居宅での介護負担増が原因と考えられる。
　受給者１人当たりの給付費の比較については、介護度の高い利用者が多かったと考えられるものに加え、訪問入浴介護及び訪問看護の実績値が高くなっている。訪問入浴介護及び訪問看護ともに、１人当たりの利用回数が増加したことが原因と考えられる。
　今後も、上記の現状を踏まえ、引き続き、各サービスの計画値と実績値の乖離状況を確認、分析して、利用者のニーズの変化を的確に把握していくことが課題と考えられる。</t>
    <rPh sb="1" eb="3">
      <t>ニンテイ</t>
    </rPh>
    <rPh sb="3" eb="4">
      <t>リツ</t>
    </rPh>
    <rPh sb="5" eb="7">
      <t>ヒカク</t>
    </rPh>
    <rPh sb="13" eb="15">
      <t>ケイカク</t>
    </rPh>
    <rPh sb="15" eb="16">
      <t>アタイ</t>
    </rPh>
    <rPh sb="22" eb="23">
      <t>タイ</t>
    </rPh>
    <rPh sb="25" eb="27">
      <t>ジッセキ</t>
    </rPh>
    <rPh sb="27" eb="28">
      <t>チ</t>
    </rPh>
    <rPh sb="40" eb="42">
      <t>ゾウカ</t>
    </rPh>
    <rPh sb="49" eb="51">
      <t>ケイカク</t>
    </rPh>
    <rPh sb="51" eb="53">
      <t>サクテイ</t>
    </rPh>
    <rPh sb="53" eb="54">
      <t>ジ</t>
    </rPh>
    <rPh sb="55" eb="57">
      <t>スイケイ</t>
    </rPh>
    <rPh sb="61" eb="63">
      <t>ニンテイ</t>
    </rPh>
    <rPh sb="63" eb="64">
      <t>シャ</t>
    </rPh>
    <rPh sb="64" eb="65">
      <t>スウ</t>
    </rPh>
    <rPh sb="66" eb="68">
      <t>ゲンショウ</t>
    </rPh>
    <rPh sb="76" eb="78">
      <t>イジョウ</t>
    </rPh>
    <rPh sb="79" eb="80">
      <t>ダイ</t>
    </rPh>
    <rPh sb="81" eb="82">
      <t>ゴウ</t>
    </rPh>
    <rPh sb="82" eb="86">
      <t>ヒホケンシャ</t>
    </rPh>
    <rPh sb="86" eb="87">
      <t>スウ</t>
    </rPh>
    <rPh sb="88" eb="90">
      <t>ゲンショウ</t>
    </rPh>
    <rPh sb="97" eb="99">
      <t>ニンテイ</t>
    </rPh>
    <rPh sb="99" eb="100">
      <t>リツ</t>
    </rPh>
    <rPh sb="101" eb="103">
      <t>ゾウカ</t>
    </rPh>
    <rPh sb="107" eb="109">
      <t>ジョウキョウ</t>
    </rPh>
    <rPh sb="115" eb="117">
      <t>ジュキュウ</t>
    </rPh>
    <rPh sb="117" eb="118">
      <t>リツ</t>
    </rPh>
    <rPh sb="119" eb="121">
      <t>ヒカク</t>
    </rPh>
    <rPh sb="127" eb="129">
      <t>シンガタ</t>
    </rPh>
    <rPh sb="136" eb="139">
      <t>カンセンショウ</t>
    </rPh>
    <rPh sb="140" eb="142">
      <t>エイキョウ</t>
    </rPh>
    <rPh sb="145" eb="147">
      <t>リヨウ</t>
    </rPh>
    <rPh sb="147" eb="148">
      <t>ビカ</t>
    </rPh>
    <rPh sb="156" eb="158">
      <t>ツウショ</t>
    </rPh>
    <rPh sb="167" eb="168">
      <t>オヨ</t>
    </rPh>
    <rPh sb="169" eb="171">
      <t>タンキ</t>
    </rPh>
    <rPh sb="171" eb="173">
      <t>ニュウショ</t>
    </rPh>
    <rPh sb="173" eb="175">
      <t>セイカツ</t>
    </rPh>
    <rPh sb="175" eb="177">
      <t>カイゴ</t>
    </rPh>
    <rPh sb="178" eb="180">
      <t>ジュキュウ</t>
    </rPh>
    <rPh sb="180" eb="181">
      <t>リツ</t>
    </rPh>
    <rPh sb="182" eb="184">
      <t>ケイカク</t>
    </rPh>
    <rPh sb="184" eb="185">
      <t>アタイ</t>
    </rPh>
    <rPh sb="188" eb="189">
      <t>タカ</t>
    </rPh>
    <rPh sb="195" eb="197">
      <t>ツウショ</t>
    </rPh>
    <rPh sb="212" eb="214">
      <t>カイゴ</t>
    </rPh>
    <rPh sb="214" eb="216">
      <t>ヨボウ</t>
    </rPh>
    <rPh sb="216" eb="218">
      <t>イシキ</t>
    </rPh>
    <rPh sb="219" eb="221">
      <t>コウジョウ</t>
    </rPh>
    <rPh sb="223" eb="225">
      <t>タンキ</t>
    </rPh>
    <rPh sb="225" eb="227">
      <t>ニュウショ</t>
    </rPh>
    <rPh sb="227" eb="229">
      <t>セイカツ</t>
    </rPh>
    <rPh sb="229" eb="231">
      <t>カイゴ</t>
    </rPh>
    <rPh sb="240" eb="241">
      <t>ワザワイ</t>
    </rPh>
    <rPh sb="244" eb="246">
      <t>キョタク</t>
    </rPh>
    <rPh sb="248" eb="250">
      <t>カイゴ</t>
    </rPh>
    <rPh sb="250" eb="252">
      <t>フタン</t>
    </rPh>
    <rPh sb="252" eb="253">
      <t>ゾウ</t>
    </rPh>
    <rPh sb="254" eb="256">
      <t>ゲンイン</t>
    </rPh>
    <rPh sb="257" eb="258">
      <t>カンガ</t>
    </rPh>
    <rPh sb="265" eb="268">
      <t>ジュキュウシャ</t>
    </rPh>
    <rPh sb="269" eb="270">
      <t>ニン</t>
    </rPh>
    <rPh sb="270" eb="271">
      <t>ア</t>
    </rPh>
    <rPh sb="274" eb="276">
      <t>キュウフ</t>
    </rPh>
    <rPh sb="276" eb="277">
      <t>ヒ</t>
    </rPh>
    <rPh sb="278" eb="280">
      <t>ヒカク</t>
    </rPh>
    <rPh sb="286" eb="288">
      <t>カイゴ</t>
    </rPh>
    <rPh sb="288" eb="289">
      <t>ド</t>
    </rPh>
    <rPh sb="290" eb="291">
      <t>タカ</t>
    </rPh>
    <rPh sb="292" eb="295">
      <t>リヨウシャ</t>
    </rPh>
    <rPh sb="296" eb="297">
      <t>オオ</t>
    </rPh>
    <rPh sb="301" eb="302">
      <t>カンガ</t>
    </rPh>
    <rPh sb="309" eb="310">
      <t>クワ</t>
    </rPh>
    <rPh sb="312" eb="314">
      <t>ホウモン</t>
    </rPh>
    <rPh sb="314" eb="316">
      <t>ニュウヨク</t>
    </rPh>
    <rPh sb="316" eb="318">
      <t>カイゴ</t>
    </rPh>
    <rPh sb="318" eb="319">
      <t>オヨ</t>
    </rPh>
    <rPh sb="320" eb="322">
      <t>ホウモン</t>
    </rPh>
    <rPh sb="322" eb="324">
      <t>カンゴ</t>
    </rPh>
    <rPh sb="325" eb="327">
      <t>ジッセキ</t>
    </rPh>
    <rPh sb="327" eb="328">
      <t>チ</t>
    </rPh>
    <rPh sb="329" eb="330">
      <t>タカ</t>
    </rPh>
    <rPh sb="337" eb="339">
      <t>ホウモン</t>
    </rPh>
    <rPh sb="339" eb="341">
      <t>ニュウヨク</t>
    </rPh>
    <rPh sb="341" eb="343">
      <t>カイゴ</t>
    </rPh>
    <rPh sb="343" eb="344">
      <t>オヨ</t>
    </rPh>
    <rPh sb="345" eb="347">
      <t>ホウモン</t>
    </rPh>
    <rPh sb="347" eb="349">
      <t>カンゴ</t>
    </rPh>
    <rPh sb="354" eb="355">
      <t>ニン</t>
    </rPh>
    <rPh sb="355" eb="356">
      <t>ア</t>
    </rPh>
    <rPh sb="359" eb="361">
      <t>リヨウ</t>
    </rPh>
    <rPh sb="361" eb="363">
      <t>カイスウ</t>
    </rPh>
    <rPh sb="364" eb="366">
      <t>ゾウカ</t>
    </rPh>
    <rPh sb="371" eb="373">
      <t>ゲンイン</t>
    </rPh>
    <rPh sb="374" eb="375">
      <t>カンガ</t>
    </rPh>
    <rPh sb="382" eb="384">
      <t>コンゴ</t>
    </rPh>
    <rPh sb="386" eb="388">
      <t>ジョウキ</t>
    </rPh>
    <rPh sb="389" eb="391">
      <t>ゲンジョウ</t>
    </rPh>
    <rPh sb="392" eb="393">
      <t>フ</t>
    </rPh>
    <rPh sb="396" eb="397">
      <t>ヒ</t>
    </rPh>
    <rPh sb="398" eb="399">
      <t>ツヅ</t>
    </rPh>
    <rPh sb="401" eb="402">
      <t>カク</t>
    </rPh>
    <rPh sb="407" eb="409">
      <t>ケイカク</t>
    </rPh>
    <rPh sb="409" eb="410">
      <t>アタイ</t>
    </rPh>
    <rPh sb="411" eb="413">
      <t>ジッセキ</t>
    </rPh>
    <rPh sb="413" eb="414">
      <t>チ</t>
    </rPh>
    <rPh sb="415" eb="417">
      <t>カイリ</t>
    </rPh>
    <rPh sb="417" eb="419">
      <t>ジョウキョウ</t>
    </rPh>
    <rPh sb="420" eb="422">
      <t>カクニン</t>
    </rPh>
    <rPh sb="423" eb="425">
      <t>ブンセキ</t>
    </rPh>
    <rPh sb="428" eb="431">
      <t>リヨウシャ</t>
    </rPh>
    <rPh sb="436" eb="438">
      <t>ヘンカ</t>
    </rPh>
    <rPh sb="439" eb="441">
      <t>テキカク</t>
    </rPh>
    <rPh sb="442" eb="444">
      <t>ハアク</t>
    </rPh>
    <rPh sb="451" eb="453">
      <t>カダイ</t>
    </rPh>
    <rPh sb="454" eb="455">
      <t>カンガ</t>
    </rPh>
    <phoneticPr fontId="1"/>
  </si>
  <si>
    <t>計画値：令和５年度、実績値：令和６年３月末</t>
    <rPh sb="0" eb="2">
      <t>ケイカク</t>
    </rPh>
    <rPh sb="2" eb="3">
      <t>チ</t>
    </rPh>
    <rPh sb="4" eb="6">
      <t>レイワ</t>
    </rPh>
    <rPh sb="7" eb="9">
      <t>ネンド</t>
    </rPh>
    <rPh sb="10" eb="13">
      <t>ジッセキチ</t>
    </rPh>
    <rPh sb="14" eb="16">
      <t>レイワ</t>
    </rPh>
    <rPh sb="17" eb="18">
      <t>ネン</t>
    </rPh>
    <rPh sb="19" eb="21">
      <t>ガツマツ</t>
    </rPh>
    <phoneticPr fontId="1"/>
  </si>
  <si>
    <t>計画値が小さく、差異の影響が出やすいためと考えられる。</t>
    <rPh sb="0" eb="2">
      <t>ケイカク</t>
    </rPh>
    <rPh sb="2" eb="3">
      <t>チ</t>
    </rPh>
    <rPh sb="4" eb="5">
      <t>チイ</t>
    </rPh>
    <rPh sb="8" eb="10">
      <t>サイ</t>
    </rPh>
    <rPh sb="11" eb="13">
      <t>エイキョウ</t>
    </rPh>
    <rPh sb="14" eb="15">
      <t>デ</t>
    </rPh>
    <rPh sb="21" eb="22">
      <t>カンガ</t>
    </rPh>
    <phoneticPr fontId="4"/>
  </si>
  <si>
    <t>1人当たりの利用回数が増加したため、計画値を上回ったのではないかと考えられる。</t>
    <rPh sb="1" eb="2">
      <t>ニン</t>
    </rPh>
    <rPh sb="2" eb="3">
      <t>ア</t>
    </rPh>
    <rPh sb="6" eb="8">
      <t>リヨウ</t>
    </rPh>
    <rPh sb="8" eb="10">
      <t>カイスウ</t>
    </rPh>
    <rPh sb="11" eb="13">
      <t>ゾウカ</t>
    </rPh>
    <rPh sb="18" eb="20">
      <t>ケイカク</t>
    </rPh>
    <rPh sb="20" eb="21">
      <t>チ</t>
    </rPh>
    <rPh sb="22" eb="24">
      <t>ウワマワ</t>
    </rPh>
    <rPh sb="33" eb="34">
      <t>カンガ</t>
    </rPh>
    <phoneticPr fontId="4"/>
  </si>
  <si>
    <t>介護度の高い利用者が多かったため、計画値を上回ったのではないかと考えられる。</t>
    <rPh sb="0" eb="2">
      <t>カイゴ</t>
    </rPh>
    <rPh sb="2" eb="3">
      <t>ド</t>
    </rPh>
    <rPh sb="4" eb="5">
      <t>タカ</t>
    </rPh>
    <rPh sb="6" eb="9">
      <t>リヨウシャ</t>
    </rPh>
    <rPh sb="10" eb="11">
      <t>オオ</t>
    </rPh>
    <rPh sb="17" eb="19">
      <t>ケイカク</t>
    </rPh>
    <rPh sb="19" eb="20">
      <t>チ</t>
    </rPh>
    <rPh sb="21" eb="23">
      <t>ウワマワ</t>
    </rPh>
    <rPh sb="32" eb="33">
      <t>カンガ</t>
    </rPh>
    <phoneticPr fontId="4"/>
  </si>
  <si>
    <t>認知症対応型共同生活介護</t>
    <phoneticPr fontId="4"/>
  </si>
  <si>
    <t>新型コロナウイルス感染症から引き続く利用控えがあったためと考えられる。</t>
    <rPh sb="0" eb="2">
      <t>シンガタ</t>
    </rPh>
    <rPh sb="9" eb="12">
      <t>カンセンショウ</t>
    </rPh>
    <rPh sb="14" eb="15">
      <t>ヒ</t>
    </rPh>
    <rPh sb="16" eb="17">
      <t>ツヅ</t>
    </rPh>
    <rPh sb="18" eb="20">
      <t>リヨウ</t>
    </rPh>
    <rPh sb="20" eb="21">
      <t>ビカ</t>
    </rPh>
    <rPh sb="29" eb="30">
      <t>カンガ</t>
    </rPh>
    <phoneticPr fontId="4"/>
  </si>
  <si>
    <t>医療と介護の連携が進んだことにより計画値を上回ったのではないかと考えられる。</t>
    <rPh sb="0" eb="2">
      <t>イリョウ</t>
    </rPh>
    <rPh sb="3" eb="5">
      <t>カイゴ</t>
    </rPh>
    <rPh sb="6" eb="8">
      <t>レンケイ</t>
    </rPh>
    <rPh sb="9" eb="10">
      <t>スス</t>
    </rPh>
    <rPh sb="17" eb="19">
      <t>ケイカク</t>
    </rPh>
    <rPh sb="19" eb="20">
      <t>チ</t>
    </rPh>
    <rPh sb="21" eb="23">
      <t>ウワマワ</t>
    </rPh>
    <rPh sb="32" eb="33">
      <t>カンガ</t>
    </rPh>
    <phoneticPr fontId="4"/>
  </si>
  <si>
    <t>新型コロナウイルス感染症を経て、居宅における介護の意識向上により計画値を下回ったのではないかと考えられる。</t>
    <rPh sb="0" eb="2">
      <t>シンガタ</t>
    </rPh>
    <rPh sb="9" eb="12">
      <t>カンセンショウ</t>
    </rPh>
    <rPh sb="13" eb="14">
      <t>ヘ</t>
    </rPh>
    <rPh sb="16" eb="18">
      <t>キョタク</t>
    </rPh>
    <rPh sb="22" eb="24">
      <t>カイゴ</t>
    </rPh>
    <rPh sb="25" eb="27">
      <t>イシキ</t>
    </rPh>
    <rPh sb="27" eb="29">
      <t>コウジョウ</t>
    </rPh>
    <rPh sb="32" eb="34">
      <t>ケイカク</t>
    </rPh>
    <rPh sb="34" eb="35">
      <t>チ</t>
    </rPh>
    <rPh sb="36" eb="38">
      <t>シタマワ</t>
    </rPh>
    <rPh sb="47" eb="48">
      <t>カンガ</t>
    </rPh>
    <phoneticPr fontId="4"/>
  </si>
  <si>
    <t>減算をした事業所があったためと考えられる。</t>
    <rPh sb="0" eb="2">
      <t>ゲンサン</t>
    </rPh>
    <rPh sb="5" eb="8">
      <t>ジギョウショ</t>
    </rPh>
    <rPh sb="15" eb="16">
      <t>カンガ</t>
    </rPh>
    <phoneticPr fontId="4"/>
  </si>
  <si>
    <t>　認定率の比較については、計画値18.2％に対し、実績値18.2％と、同様の割合となっている。計画策定時の推計よりも、認定者数は減少しているが、同様に第１号被保険者数も減少しているため、認定率が同様の割合となっている状況である。
　受給率の比較については、居宅療養管理指導の受給率が計画値よりも高くなっている。居宅療養管理指導については、医療と介護の連携が進んだことが原因と考えられる。
　受給者１人当たりの給付費の比較については、介護度の高い利用者が多かったと考えられるものに加え、訪問入浴介護及び訪問看護の実績値が高くなっている。訪問入浴介護及び訪問看護ともに、１人当たりの利用回数が増加したことが原因と考えられる。
　今後も、上記の現状を踏まえ、引き続き、各サービスの計画値と実績値の乖離状況を確認、分析して、利用者のニーズの変化を的確に把握していくことが課題と考えられる。</t>
    <rPh sb="1" eb="3">
      <t>ニンテイ</t>
    </rPh>
    <rPh sb="3" eb="4">
      <t>リツ</t>
    </rPh>
    <rPh sb="5" eb="7">
      <t>ヒカク</t>
    </rPh>
    <rPh sb="13" eb="15">
      <t>ケイカク</t>
    </rPh>
    <rPh sb="15" eb="16">
      <t>チ</t>
    </rPh>
    <rPh sb="22" eb="23">
      <t>タイ</t>
    </rPh>
    <rPh sb="25" eb="27">
      <t>ジッセキ</t>
    </rPh>
    <rPh sb="27" eb="28">
      <t>チ</t>
    </rPh>
    <rPh sb="35" eb="37">
      <t>ドウヨウ</t>
    </rPh>
    <rPh sb="38" eb="40">
      <t>ワリアイ</t>
    </rPh>
    <rPh sb="47" eb="49">
      <t>ケイカク</t>
    </rPh>
    <rPh sb="49" eb="51">
      <t>サクテイ</t>
    </rPh>
    <rPh sb="51" eb="52">
      <t>ジ</t>
    </rPh>
    <rPh sb="53" eb="55">
      <t>スイケイ</t>
    </rPh>
    <rPh sb="59" eb="61">
      <t>ニンテイ</t>
    </rPh>
    <rPh sb="61" eb="62">
      <t>シャ</t>
    </rPh>
    <rPh sb="62" eb="63">
      <t>スウ</t>
    </rPh>
    <rPh sb="64" eb="66">
      <t>ゲンショウ</t>
    </rPh>
    <rPh sb="72" eb="74">
      <t>ドウヨウ</t>
    </rPh>
    <rPh sb="75" eb="76">
      <t>ダイ</t>
    </rPh>
    <rPh sb="77" eb="78">
      <t>ゴウ</t>
    </rPh>
    <rPh sb="78" eb="82">
      <t>ヒホケンシャ</t>
    </rPh>
    <rPh sb="82" eb="83">
      <t>スウ</t>
    </rPh>
    <rPh sb="84" eb="86">
      <t>ゲンショウ</t>
    </rPh>
    <rPh sb="93" eb="95">
      <t>ニンテイ</t>
    </rPh>
    <rPh sb="95" eb="96">
      <t>リツ</t>
    </rPh>
    <rPh sb="97" eb="99">
      <t>ドウヨウ</t>
    </rPh>
    <rPh sb="100" eb="102">
      <t>ワリアイ</t>
    </rPh>
    <rPh sb="108" eb="110">
      <t>ジョウキョウ</t>
    </rPh>
    <rPh sb="116" eb="118">
      <t>ジュキュウ</t>
    </rPh>
    <rPh sb="118" eb="119">
      <t>リツ</t>
    </rPh>
    <rPh sb="120" eb="122">
      <t>ヒカク</t>
    </rPh>
    <rPh sb="128" eb="130">
      <t>キョタク</t>
    </rPh>
    <rPh sb="130" eb="132">
      <t>リョウヨウ</t>
    </rPh>
    <rPh sb="132" eb="134">
      <t>カンリ</t>
    </rPh>
    <rPh sb="134" eb="136">
      <t>シドウ</t>
    </rPh>
    <rPh sb="137" eb="139">
      <t>ジュキュウ</t>
    </rPh>
    <rPh sb="139" eb="140">
      <t>リツ</t>
    </rPh>
    <rPh sb="141" eb="143">
      <t>ケイカク</t>
    </rPh>
    <rPh sb="143" eb="144">
      <t>チ</t>
    </rPh>
    <rPh sb="147" eb="148">
      <t>タカ</t>
    </rPh>
    <rPh sb="155" eb="157">
      <t>キョタク</t>
    </rPh>
    <rPh sb="157" eb="159">
      <t>リョウヨウ</t>
    </rPh>
    <rPh sb="159" eb="161">
      <t>カンリ</t>
    </rPh>
    <rPh sb="161" eb="163">
      <t>シドウ</t>
    </rPh>
    <rPh sb="169" eb="171">
      <t>イリョウ</t>
    </rPh>
    <rPh sb="172" eb="174">
      <t>カイゴ</t>
    </rPh>
    <rPh sb="175" eb="177">
      <t>レンケイ</t>
    </rPh>
    <rPh sb="178" eb="179">
      <t>スス</t>
    </rPh>
    <rPh sb="184" eb="186">
      <t>ゲンイン</t>
    </rPh>
    <rPh sb="187" eb="188">
      <t>カンガ</t>
    </rPh>
    <rPh sb="195" eb="198">
      <t>ジュキュウシャ</t>
    </rPh>
    <rPh sb="199" eb="200">
      <t>ニン</t>
    </rPh>
    <rPh sb="200" eb="201">
      <t>ア</t>
    </rPh>
    <rPh sb="204" eb="206">
      <t>キュウフ</t>
    </rPh>
    <rPh sb="206" eb="207">
      <t>ヒ</t>
    </rPh>
    <rPh sb="208" eb="210">
      <t>ヒカク</t>
    </rPh>
    <rPh sb="216" eb="218">
      <t>カイゴ</t>
    </rPh>
    <rPh sb="218" eb="219">
      <t>ド</t>
    </rPh>
    <rPh sb="220" eb="221">
      <t>タカ</t>
    </rPh>
    <rPh sb="222" eb="225">
      <t>リヨウシャ</t>
    </rPh>
    <rPh sb="226" eb="227">
      <t>オオ</t>
    </rPh>
    <rPh sb="231" eb="232">
      <t>カンガ</t>
    </rPh>
    <rPh sb="239" eb="240">
      <t>クワ</t>
    </rPh>
    <rPh sb="242" eb="244">
      <t>ホウモン</t>
    </rPh>
    <rPh sb="244" eb="246">
      <t>ニュウヨク</t>
    </rPh>
    <rPh sb="246" eb="248">
      <t>カイゴ</t>
    </rPh>
    <rPh sb="248" eb="249">
      <t>オヨ</t>
    </rPh>
    <rPh sb="250" eb="252">
      <t>ホウモン</t>
    </rPh>
    <rPh sb="252" eb="254">
      <t>カンゴ</t>
    </rPh>
    <rPh sb="255" eb="257">
      <t>ジッセキ</t>
    </rPh>
    <rPh sb="257" eb="258">
      <t>チ</t>
    </rPh>
    <rPh sb="259" eb="260">
      <t>タカ</t>
    </rPh>
    <rPh sb="267" eb="269">
      <t>ホウモン</t>
    </rPh>
    <rPh sb="269" eb="271">
      <t>ニュウヨク</t>
    </rPh>
    <rPh sb="271" eb="273">
      <t>カイゴ</t>
    </rPh>
    <rPh sb="273" eb="274">
      <t>オヨ</t>
    </rPh>
    <rPh sb="275" eb="277">
      <t>ホウモン</t>
    </rPh>
    <rPh sb="277" eb="279">
      <t>カンゴ</t>
    </rPh>
    <rPh sb="284" eb="285">
      <t>ニン</t>
    </rPh>
    <rPh sb="285" eb="286">
      <t>ア</t>
    </rPh>
    <rPh sb="289" eb="291">
      <t>リヨウ</t>
    </rPh>
    <rPh sb="291" eb="293">
      <t>カイスウ</t>
    </rPh>
    <rPh sb="294" eb="296">
      <t>ゾウカ</t>
    </rPh>
    <rPh sb="301" eb="303">
      <t>ゲンイン</t>
    </rPh>
    <rPh sb="304" eb="305">
      <t>カンガ</t>
    </rPh>
    <rPh sb="312" eb="314">
      <t>コンゴ</t>
    </rPh>
    <rPh sb="316" eb="318">
      <t>ジョウキ</t>
    </rPh>
    <rPh sb="319" eb="321">
      <t>ゲンジョウ</t>
    </rPh>
    <rPh sb="322" eb="323">
      <t>フ</t>
    </rPh>
    <rPh sb="326" eb="327">
      <t>ヒ</t>
    </rPh>
    <rPh sb="328" eb="329">
      <t>ツヅ</t>
    </rPh>
    <rPh sb="331" eb="332">
      <t>カク</t>
    </rPh>
    <rPh sb="337" eb="339">
      <t>ケイカク</t>
    </rPh>
    <rPh sb="339" eb="340">
      <t>アタイ</t>
    </rPh>
    <rPh sb="341" eb="343">
      <t>ジッセキ</t>
    </rPh>
    <rPh sb="343" eb="344">
      <t>チ</t>
    </rPh>
    <rPh sb="345" eb="347">
      <t>カイリ</t>
    </rPh>
    <rPh sb="347" eb="349">
      <t>ジョウキョウ</t>
    </rPh>
    <rPh sb="350" eb="352">
      <t>カクニン</t>
    </rPh>
    <rPh sb="353" eb="355">
      <t>ブンセキ</t>
    </rPh>
    <rPh sb="358" eb="361">
      <t>リヨウシャ</t>
    </rPh>
    <rPh sb="366" eb="368">
      <t>ヘンカ</t>
    </rPh>
    <rPh sb="369" eb="371">
      <t>テキカク</t>
    </rPh>
    <rPh sb="372" eb="374">
      <t>ハアク</t>
    </rPh>
    <rPh sb="381" eb="383">
      <t>カダイ</t>
    </rPh>
    <rPh sb="384" eb="385">
      <t>カンガ</t>
    </rPh>
    <phoneticPr fontId="1"/>
  </si>
  <si>
    <t>介護度の低い利用者が多かったため、計画値を下回ったのではないかと考えられる。</t>
    <rPh sb="0" eb="2">
      <t>カイゴ</t>
    </rPh>
    <rPh sb="2" eb="3">
      <t>ド</t>
    </rPh>
    <rPh sb="4" eb="5">
      <t>ヒク</t>
    </rPh>
    <rPh sb="6" eb="9">
      <t>リヨウシャ</t>
    </rPh>
    <rPh sb="10" eb="11">
      <t>オオ</t>
    </rPh>
    <rPh sb="17" eb="19">
      <t>ケイカク</t>
    </rPh>
    <rPh sb="19" eb="20">
      <t>チ</t>
    </rPh>
    <rPh sb="21" eb="23">
      <t>シタマワ</t>
    </rPh>
    <rPh sb="32" eb="33">
      <t>カンガ</t>
    </rPh>
    <phoneticPr fontId="4"/>
  </si>
  <si>
    <t>新型コロナウイルス感染症を経て、自宅で利用する介護用品の需要が高まったためと考えられる。</t>
    <rPh sb="0" eb="2">
      <t>シンガタ</t>
    </rPh>
    <rPh sb="9" eb="12">
      <t>カンセンショウ</t>
    </rPh>
    <rPh sb="13" eb="14">
      <t>ヘ</t>
    </rPh>
    <rPh sb="16" eb="18">
      <t>ジタク</t>
    </rPh>
    <rPh sb="19" eb="21">
      <t>リヨウ</t>
    </rPh>
    <rPh sb="23" eb="25">
      <t>カイゴ</t>
    </rPh>
    <rPh sb="25" eb="27">
      <t>ヨウヒン</t>
    </rPh>
    <rPh sb="28" eb="30">
      <t>ジュヨウ</t>
    </rPh>
    <rPh sb="31" eb="32">
      <t>タカ</t>
    </rPh>
    <rPh sb="38" eb="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</si>
</sst>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5">
    <font>
      <sz val="11"/>
      <color theme="1"/>
      <name val="游ゴシック"/>
      <family val="3"/>
      <scheme val="minor"/>
    </font>
    <font>
      <sz val="6"/>
      <name val="游ゴシック"/>
      <family val="3"/>
    </font>
    <font>
      <sz val="11"/>
      <name val="ＭＳ ゴシック"/>
      <family val="3"/>
    </font>
    <font>
      <sz val="11"/>
      <color theme="1"/>
      <name val="游ゴシック"/>
      <family val="3"/>
      <scheme val="minor"/>
    </font>
    <font>
      <sz val="6"/>
      <name val="游ゴシック"/>
      <family val="3"/>
      <charset val="128"/>
      <scheme val="minor"/>
    </font>
    <font>
      <sz val="9"/>
      <color theme="1"/>
      <name val="メイリオ"/>
      <family val="3"/>
      <charset val="128"/>
    </font>
    <font>
      <sz val="11"/>
      <name val="ＭＳ ゴシック"/>
      <family val="3"/>
      <charset val="128"/>
    </font>
    <font>
      <b/>
      <sz val="12"/>
      <name val="ＭＳ ゴシック"/>
      <family val="3"/>
      <charset val="128"/>
    </font>
    <font>
      <sz val="6"/>
      <name val="游ゴシック"/>
      <family val="2"/>
      <charset val="128"/>
      <scheme val="minor"/>
    </font>
    <font>
      <b/>
      <sz val="11"/>
      <name val="ＭＳ ゴシック"/>
      <family val="3"/>
      <charset val="128"/>
    </font>
    <font>
      <sz val="11"/>
      <name val="ＭＳ Ｐゴシック"/>
      <family val="3"/>
      <charset val="128"/>
    </font>
    <font>
      <sz val="10"/>
      <name val="ＭＳ ゴシック"/>
      <family val="3"/>
      <charset val="128"/>
    </font>
    <font>
      <b/>
      <sz val="9"/>
      <color indexed="81"/>
      <name val="MS P ゴシック"/>
      <family val="3"/>
      <charset val="128"/>
    </font>
    <font>
      <sz val="9"/>
      <color rgb="FFFF0000"/>
      <name val="メイリオ"/>
      <family val="3"/>
      <charset val="128"/>
    </font>
    <font>
      <sz val="9"/>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1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cellStyleXfs>
  <cellXfs count="74">
    <xf numFmtId="0" fontId="0" fillId="0" borderId="0" xfId="0">
      <alignment vertical="center"/>
    </xf>
    <xf numFmtId="0" fontId="6" fillId="0" borderId="0" xfId="0" applyFont="1">
      <alignment vertical="center"/>
    </xf>
    <xf numFmtId="0" fontId="9" fillId="0" borderId="0" xfId="0" applyFont="1">
      <alignment vertical="center"/>
    </xf>
    <xf numFmtId="0" fontId="6" fillId="0" borderId="0" xfId="0" applyFont="1" applyAlignment="1">
      <alignment vertical="center"/>
    </xf>
    <xf numFmtId="0" fontId="6" fillId="0" borderId="0" xfId="0" applyFont="1" applyAlignment="1">
      <alignment horizontal="right" vertical="center"/>
    </xf>
    <xf numFmtId="0" fontId="6" fillId="3" borderId="14" xfId="0" applyFont="1" applyFill="1" applyBorder="1" applyAlignment="1">
      <alignment horizontal="center" vertical="center" wrapText="1"/>
    </xf>
    <xf numFmtId="0" fontId="6" fillId="0" borderId="0" xfId="0" applyFont="1" applyAlignment="1">
      <alignment horizontal="center" vertical="center"/>
    </xf>
    <xf numFmtId="176" fontId="6" fillId="0" borderId="14" xfId="0" applyNumberFormat="1" applyFont="1" applyBorder="1">
      <alignment vertical="center"/>
    </xf>
    <xf numFmtId="3" fontId="6" fillId="4" borderId="14" xfId="0" applyNumberFormat="1" applyFont="1" applyFill="1" applyBorder="1" applyAlignment="1">
      <alignment horizontal="right" vertical="center"/>
    </xf>
    <xf numFmtId="3" fontId="6" fillId="0" borderId="0" xfId="0" applyNumberFormat="1" applyFont="1" applyAlignment="1">
      <alignment horizontal="right" vertical="center"/>
    </xf>
    <xf numFmtId="0" fontId="6" fillId="0" borderId="14" xfId="0" applyFont="1" applyBorder="1">
      <alignment vertical="center"/>
    </xf>
    <xf numFmtId="3" fontId="6" fillId="4" borderId="14" xfId="0" applyNumberFormat="1" applyFont="1" applyFill="1" applyBorder="1" applyAlignment="1">
      <alignment vertical="center"/>
    </xf>
    <xf numFmtId="176" fontId="6" fillId="0" borderId="14" xfId="2" applyNumberFormat="1" applyFont="1" applyBorder="1" applyAlignment="1">
      <alignment horizontal="right" vertical="center"/>
    </xf>
    <xf numFmtId="176" fontId="6" fillId="0" borderId="14" xfId="0" applyNumberFormat="1" applyFont="1" applyBorder="1" applyAlignment="1">
      <alignment horizontal="right" vertical="center"/>
    </xf>
    <xf numFmtId="3" fontId="6" fillId="4" borderId="14" xfId="1" applyNumberFormat="1" applyFont="1" applyFill="1" applyBorder="1" applyAlignment="1">
      <alignment horizontal="right" vertical="center"/>
    </xf>
    <xf numFmtId="3" fontId="6" fillId="0" borderId="14" xfId="2" applyNumberFormat="1" applyFont="1" applyBorder="1" applyAlignment="1">
      <alignment horizontal="right" vertical="center"/>
    </xf>
    <xf numFmtId="3" fontId="6" fillId="0" borderId="14" xfId="0" applyNumberFormat="1" applyFont="1" applyBorder="1" applyAlignment="1">
      <alignment horizontal="right" vertical="center"/>
    </xf>
    <xf numFmtId="0" fontId="6" fillId="0" borderId="0" xfId="0" applyFont="1" applyBorder="1">
      <alignment vertical="center"/>
    </xf>
    <xf numFmtId="0" fontId="6" fillId="0" borderId="0" xfId="0" applyFont="1" applyBorder="1" applyAlignment="1">
      <alignment vertical="center"/>
    </xf>
    <xf numFmtId="177" fontId="5" fillId="4" borderId="14" xfId="1" applyNumberFormat="1" applyFont="1" applyFill="1" applyBorder="1" applyAlignment="1" applyProtection="1">
      <alignment horizontal="right" vertical="center" shrinkToFit="1"/>
      <protection locked="0"/>
    </xf>
    <xf numFmtId="0" fontId="6" fillId="0" borderId="0" xfId="0" applyFont="1" applyBorder="1" applyAlignment="1">
      <alignment horizontal="right" vertical="center"/>
    </xf>
    <xf numFmtId="176" fontId="11" fillId="0" borderId="14" xfId="2" applyNumberFormat="1" applyFont="1" applyBorder="1" applyAlignment="1">
      <alignment horizontal="left" vertical="center" wrapText="1"/>
    </xf>
    <xf numFmtId="3" fontId="11" fillId="0" borderId="14" xfId="2" applyNumberFormat="1" applyFont="1" applyBorder="1" applyAlignment="1">
      <alignment horizontal="left" vertical="center" wrapText="1"/>
    </xf>
    <xf numFmtId="3" fontId="11" fillId="0" borderId="14" xfId="2" applyNumberFormat="1" applyFont="1" applyFill="1" applyBorder="1" applyAlignment="1">
      <alignment horizontal="left" vertical="center" wrapText="1"/>
    </xf>
    <xf numFmtId="176" fontId="11" fillId="0" borderId="14" xfId="2" applyNumberFormat="1" applyFont="1" applyFill="1" applyBorder="1" applyAlignment="1">
      <alignment horizontal="left" vertical="center" wrapText="1"/>
    </xf>
    <xf numFmtId="0" fontId="6" fillId="0" borderId="0" xfId="0" applyFont="1" applyBorder="1" applyAlignment="1">
      <alignment vertical="center"/>
    </xf>
    <xf numFmtId="3" fontId="6" fillId="0" borderId="14" xfId="0" applyNumberFormat="1" applyFont="1" applyFill="1" applyBorder="1" applyAlignment="1">
      <alignment horizontal="right" vertical="center"/>
    </xf>
    <xf numFmtId="177" fontId="5" fillId="4" borderId="14" xfId="1" applyNumberFormat="1" applyFont="1" applyFill="1" applyBorder="1" applyAlignment="1" applyProtection="1">
      <alignment vertical="center" shrinkToFit="1"/>
      <protection locked="0"/>
    </xf>
    <xf numFmtId="176" fontId="11" fillId="4" borderId="14" xfId="2" applyNumberFormat="1" applyFont="1" applyFill="1" applyBorder="1" applyAlignment="1">
      <alignment horizontal="left" vertical="center" wrapText="1"/>
    </xf>
    <xf numFmtId="3" fontId="11" fillId="4" borderId="14" xfId="2" applyNumberFormat="1" applyFont="1" applyFill="1" applyBorder="1" applyAlignment="1">
      <alignment horizontal="left" vertical="center" wrapText="1"/>
    </xf>
    <xf numFmtId="176" fontId="6" fillId="0" borderId="14" xfId="2" applyNumberFormat="1" applyFont="1" applyFill="1" applyBorder="1" applyAlignment="1">
      <alignment horizontal="right" vertical="center"/>
    </xf>
    <xf numFmtId="177" fontId="13" fillId="4" borderId="14" xfId="1" applyNumberFormat="1" applyFont="1" applyFill="1" applyBorder="1" applyAlignment="1" applyProtection="1">
      <alignment vertical="center" shrinkToFit="1"/>
      <protection locked="0"/>
    </xf>
    <xf numFmtId="177" fontId="13" fillId="4" borderId="14" xfId="1" applyNumberFormat="1" applyFont="1" applyFill="1" applyBorder="1" applyAlignment="1" applyProtection="1">
      <alignment horizontal="right" vertical="center" shrinkToFit="1"/>
      <protection locked="0"/>
    </xf>
    <xf numFmtId="176" fontId="14" fillId="4" borderId="14" xfId="2" applyNumberFormat="1" applyFont="1" applyFill="1" applyBorder="1" applyAlignment="1">
      <alignment horizontal="left" vertical="center" wrapText="1"/>
    </xf>
    <xf numFmtId="176" fontId="14" fillId="0" borderId="14" xfId="2" applyNumberFormat="1" applyFont="1" applyBorder="1" applyAlignment="1">
      <alignment horizontal="left" vertical="center" wrapText="1"/>
    </xf>
    <xf numFmtId="176" fontId="14" fillId="0" borderId="14" xfId="2" applyNumberFormat="1" applyFont="1" applyFill="1" applyBorder="1" applyAlignment="1">
      <alignment horizontal="left" vertical="center" wrapText="1"/>
    </xf>
    <xf numFmtId="0" fontId="14" fillId="0" borderId="0" xfId="0" applyFont="1">
      <alignment vertical="center"/>
    </xf>
    <xf numFmtId="3" fontId="14" fillId="0" borderId="14" xfId="2" applyNumberFormat="1" applyFont="1" applyFill="1" applyBorder="1" applyAlignment="1">
      <alignment horizontal="left" vertical="center" wrapText="1"/>
    </xf>
    <xf numFmtId="3" fontId="14" fillId="4" borderId="14" xfId="2" applyNumberFormat="1" applyFont="1" applyFill="1" applyBorder="1" applyAlignment="1">
      <alignment horizontal="left" vertical="center" wrapText="1"/>
    </xf>
    <xf numFmtId="3" fontId="14" fillId="0" borderId="14" xfId="2" applyNumberFormat="1" applyFont="1" applyBorder="1" applyAlignment="1">
      <alignment horizontal="left" vertical="center" wrapText="1"/>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1" xfId="0" applyFont="1" applyBorder="1">
      <alignment vertical="center"/>
    </xf>
    <xf numFmtId="0" fontId="6" fillId="0" borderId="13"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2" fillId="4" borderId="5" xfId="0" applyFont="1" applyFill="1" applyBorder="1" applyAlignment="1">
      <alignment vertical="top" wrapText="1"/>
    </xf>
    <xf numFmtId="0" fontId="2" fillId="4" borderId="11" xfId="0" applyFont="1" applyFill="1" applyBorder="1" applyAlignment="1">
      <alignment vertical="top" wrapText="1"/>
    </xf>
    <xf numFmtId="0" fontId="2" fillId="4" borderId="15" xfId="0" applyFont="1" applyFill="1" applyBorder="1" applyAlignment="1">
      <alignment vertical="top" wrapText="1"/>
    </xf>
    <xf numFmtId="0" fontId="2" fillId="4" borderId="6" xfId="0" applyFont="1" applyFill="1" applyBorder="1" applyAlignment="1">
      <alignment vertical="top" wrapText="1"/>
    </xf>
    <xf numFmtId="0" fontId="2" fillId="4" borderId="0" xfId="0" applyFont="1" applyFill="1" applyBorder="1" applyAlignment="1">
      <alignment vertical="top" wrapText="1"/>
    </xf>
    <xf numFmtId="0" fontId="2" fillId="4" borderId="16" xfId="0" applyFont="1" applyFill="1" applyBorder="1" applyAlignment="1">
      <alignment vertical="top" wrapText="1"/>
    </xf>
    <xf numFmtId="0" fontId="2" fillId="4" borderId="7" xfId="0" applyFont="1" applyFill="1" applyBorder="1" applyAlignment="1">
      <alignment vertical="top" wrapText="1"/>
    </xf>
    <xf numFmtId="0" fontId="2" fillId="4" borderId="12" xfId="0" applyFont="1" applyFill="1" applyBorder="1" applyAlignment="1">
      <alignment vertical="top" wrapText="1"/>
    </xf>
    <xf numFmtId="0" fontId="2" fillId="4" borderId="17" xfId="0" applyFont="1" applyFill="1" applyBorder="1" applyAlignment="1">
      <alignment vertical="top" wrapText="1"/>
    </xf>
    <xf numFmtId="0" fontId="6" fillId="0" borderId="5" xfId="0" applyFont="1" applyBorder="1" applyAlignment="1">
      <alignment vertical="center"/>
    </xf>
    <xf numFmtId="0" fontId="6" fillId="0" borderId="11"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17" xfId="0" applyFont="1" applyBorder="1" applyAlignment="1">
      <alignment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2" xfId="3" xr:uid="{00000000-0005-0000-0000-000003000000}"/>
  </cellStyles>
  <dxfs count="32">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02"/>
  <sheetViews>
    <sheetView tabSelected="1" view="pageBreakPreview" topLeftCell="A70" zoomScale="80" zoomScaleNormal="80" zoomScaleSheetLayoutView="80" workbookViewId="0">
      <pane xSplit="3" topLeftCell="D1" activePane="topRight" state="frozen"/>
      <selection pane="topRight" activeCell="J83" sqref="J83"/>
    </sheetView>
  </sheetViews>
  <sheetFormatPr defaultColWidth="8.625" defaultRowHeight="13.5"/>
  <cols>
    <col min="1" max="1" width="2.625" style="1" customWidth="1"/>
    <col min="2" max="2" width="12.625" style="1" customWidth="1"/>
    <col min="3" max="3" width="32" style="1" bestFit="1" customWidth="1"/>
    <col min="4" max="6" width="8.75" style="1" bestFit="1" customWidth="1"/>
    <col min="7" max="7" width="45.75" style="1" customWidth="1"/>
    <col min="8" max="8" width="2.625" style="1" customWidth="1"/>
    <col min="9" max="10" width="8.75" style="1" bestFit="1" customWidth="1"/>
    <col min="11" max="11" width="8.625" style="1"/>
    <col min="12" max="13" width="10.5" style="1" bestFit="1" customWidth="1"/>
    <col min="14" max="16384" width="8.625" style="1"/>
  </cols>
  <sheetData>
    <row r="1" spans="2:13" ht="10.15" customHeight="1"/>
    <row r="2" spans="2:13" ht="19.899999999999999" customHeight="1">
      <c r="B2" s="42" t="s">
        <v>35</v>
      </c>
      <c r="C2" s="42"/>
      <c r="D2" s="42"/>
      <c r="E2" s="42"/>
      <c r="F2" s="42"/>
      <c r="G2" s="42"/>
    </row>
    <row r="3" spans="2:13" ht="10.15" customHeight="1"/>
    <row r="4" spans="2:13" ht="19.899999999999999" customHeight="1">
      <c r="B4" s="43" t="s">
        <v>59</v>
      </c>
      <c r="C4" s="44"/>
      <c r="D4" s="44"/>
      <c r="E4" s="44"/>
      <c r="F4" s="44"/>
      <c r="G4" s="45"/>
    </row>
    <row r="5" spans="2:13" ht="19.899999999999999" customHeight="1"/>
    <row r="6" spans="2:13" ht="19.899999999999999" customHeight="1">
      <c r="B6" s="2" t="s">
        <v>37</v>
      </c>
      <c r="I6" s="3" t="s">
        <v>38</v>
      </c>
      <c r="L6" s="3" t="s">
        <v>39</v>
      </c>
    </row>
    <row r="7" spans="2:13" ht="19.899999999999999" customHeight="1">
      <c r="F7" s="4" t="s">
        <v>40</v>
      </c>
      <c r="J7" s="4" t="s">
        <v>41</v>
      </c>
      <c r="K7" s="3"/>
      <c r="M7" s="4" t="s">
        <v>41</v>
      </c>
    </row>
    <row r="8" spans="2:13" ht="27.4" customHeight="1">
      <c r="B8" s="40"/>
      <c r="C8" s="41"/>
      <c r="D8" s="5" t="s">
        <v>7</v>
      </c>
      <c r="E8" s="5" t="s">
        <v>0</v>
      </c>
      <c r="F8" s="5" t="s">
        <v>2</v>
      </c>
      <c r="G8" s="5" t="s">
        <v>43</v>
      </c>
      <c r="I8" s="5" t="s">
        <v>7</v>
      </c>
      <c r="J8" s="5" t="s">
        <v>0</v>
      </c>
      <c r="K8" s="6"/>
      <c r="L8" s="5" t="s">
        <v>7</v>
      </c>
      <c r="M8" s="5" t="s">
        <v>0</v>
      </c>
    </row>
    <row r="9" spans="2:13" ht="25.15" customHeight="1">
      <c r="B9" s="46" t="s">
        <v>44</v>
      </c>
      <c r="C9" s="47"/>
      <c r="D9" s="7">
        <f>I9/L9</f>
        <v>0.18194950255335599</v>
      </c>
      <c r="E9" s="7">
        <f t="shared" ref="D9:E11" si="0">J9/M9</f>
        <v>0.18191322530057502</v>
      </c>
      <c r="F9" s="7">
        <f>D9-E9</f>
        <v>3.6277252780964053E-5</v>
      </c>
      <c r="G9" s="7"/>
      <c r="I9" s="26">
        <f>SUM(I10:I11)</f>
        <v>8943</v>
      </c>
      <c r="J9" s="26">
        <f>SUM(J10:J11)</f>
        <v>8700</v>
      </c>
      <c r="K9" s="9"/>
      <c r="L9" s="26">
        <f t="shared" ref="L9:M9" si="1">SUM(L10:L11)</f>
        <v>49151</v>
      </c>
      <c r="M9" s="26">
        <f t="shared" si="1"/>
        <v>47825</v>
      </c>
    </row>
    <row r="10" spans="2:13" ht="25.15" customHeight="1">
      <c r="B10" s="48" t="s">
        <v>10</v>
      </c>
      <c r="C10" s="10" t="s">
        <v>5</v>
      </c>
      <c r="D10" s="7">
        <f t="shared" si="0"/>
        <v>4.3488181071461164E-2</v>
      </c>
      <c r="E10" s="7">
        <f t="shared" si="0"/>
        <v>4.8101862768215042E-2</v>
      </c>
      <c r="F10" s="7">
        <f>D10-E10</f>
        <v>-4.6136816967538782E-3</v>
      </c>
      <c r="G10" s="10"/>
      <c r="I10" s="8">
        <v>953</v>
      </c>
      <c r="J10" s="11">
        <v>1020</v>
      </c>
      <c r="K10" s="3"/>
      <c r="L10" s="8">
        <v>21914</v>
      </c>
      <c r="M10" s="11">
        <v>21205</v>
      </c>
    </row>
    <row r="11" spans="2:13" ht="25.15" customHeight="1">
      <c r="B11" s="49"/>
      <c r="C11" s="10" t="s">
        <v>9</v>
      </c>
      <c r="D11" s="7">
        <f t="shared" si="0"/>
        <v>0.29335095641957631</v>
      </c>
      <c r="E11" s="7">
        <f t="shared" si="0"/>
        <v>0.28850488354620585</v>
      </c>
      <c r="F11" s="7">
        <f>D11-E11</f>
        <v>4.8460728733704661E-3</v>
      </c>
      <c r="G11" s="10"/>
      <c r="I11" s="8">
        <v>7990</v>
      </c>
      <c r="J11" s="11">
        <v>7680</v>
      </c>
      <c r="K11" s="3"/>
      <c r="L11" s="8">
        <v>27237</v>
      </c>
      <c r="M11" s="11">
        <v>26620</v>
      </c>
    </row>
    <row r="12" spans="2:13" ht="10.15" customHeight="1">
      <c r="I12" s="3"/>
      <c r="J12" s="3"/>
      <c r="K12" s="3"/>
      <c r="L12" s="3"/>
      <c r="M12" s="3"/>
    </row>
    <row r="13" spans="2:13" ht="19.899999999999999" customHeight="1">
      <c r="B13" s="2" t="s">
        <v>45</v>
      </c>
      <c r="I13" s="3" t="s">
        <v>46</v>
      </c>
      <c r="J13" s="3"/>
      <c r="K13" s="3"/>
      <c r="L13" s="3"/>
      <c r="M13" s="3"/>
    </row>
    <row r="14" spans="2:13" ht="19.899999999999999" customHeight="1">
      <c r="F14" s="4" t="s">
        <v>40</v>
      </c>
      <c r="J14" s="4" t="s">
        <v>41</v>
      </c>
      <c r="K14" s="3"/>
      <c r="L14" s="3"/>
      <c r="M14" s="3"/>
    </row>
    <row r="15" spans="2:13" ht="27.4" customHeight="1">
      <c r="B15" s="40" t="s">
        <v>12</v>
      </c>
      <c r="C15" s="41"/>
      <c r="D15" s="5" t="s">
        <v>7</v>
      </c>
      <c r="E15" s="5" t="s">
        <v>0</v>
      </c>
      <c r="F15" s="5" t="s">
        <v>2</v>
      </c>
      <c r="G15" s="5" t="s">
        <v>43</v>
      </c>
      <c r="I15" s="5" t="s">
        <v>7</v>
      </c>
      <c r="J15" s="5" t="s">
        <v>0</v>
      </c>
      <c r="K15" s="3"/>
      <c r="L15" s="3"/>
      <c r="M15" s="3"/>
    </row>
    <row r="16" spans="2:13" ht="25.15" customHeight="1">
      <c r="B16" s="50" t="s">
        <v>13</v>
      </c>
      <c r="C16" s="10" t="s">
        <v>14</v>
      </c>
      <c r="D16" s="12">
        <f>(I16/12)/L$9</f>
        <v>2.109824825537629E-2</v>
      </c>
      <c r="E16" s="12">
        <f>(J16/12)/M$9</f>
        <v>2.2012545739675902E-2</v>
      </c>
      <c r="F16" s="13">
        <f t="shared" ref="F16:F44" si="2">D16-E16</f>
        <v>-9.1429748429961225E-4</v>
      </c>
      <c r="G16" s="34"/>
      <c r="H16" s="4"/>
      <c r="I16" s="19">
        <v>12444</v>
      </c>
      <c r="J16" s="19">
        <v>12633</v>
      </c>
      <c r="K16" s="3"/>
      <c r="L16" s="3"/>
      <c r="M16" s="3"/>
    </row>
    <row r="17" spans="2:13" ht="25.15" customHeight="1">
      <c r="B17" s="51"/>
      <c r="C17" s="10" t="s">
        <v>15</v>
      </c>
      <c r="D17" s="30">
        <f t="shared" ref="D17:E42" si="3">(I17/12)/L$9</f>
        <v>2.9297471058574599E-3</v>
      </c>
      <c r="E17" s="12">
        <f t="shared" si="3"/>
        <v>2.0561073357727826E-3</v>
      </c>
      <c r="F17" s="13">
        <f t="shared" si="2"/>
        <v>8.7363977008467729E-4</v>
      </c>
      <c r="G17" s="33" t="s">
        <v>64</v>
      </c>
      <c r="H17" s="4"/>
      <c r="I17" s="19">
        <v>1728</v>
      </c>
      <c r="J17" s="19">
        <v>1180</v>
      </c>
      <c r="K17" s="3"/>
      <c r="L17" s="3"/>
      <c r="M17" s="3"/>
    </row>
    <row r="18" spans="2:13" ht="25.15" customHeight="1">
      <c r="B18" s="51"/>
      <c r="C18" s="10" t="s">
        <v>16</v>
      </c>
      <c r="D18" s="30">
        <f t="shared" si="3"/>
        <v>7.6702406868629329E-3</v>
      </c>
      <c r="E18" s="12">
        <f t="shared" si="3"/>
        <v>8.0466980310158562E-3</v>
      </c>
      <c r="F18" s="13">
        <f t="shared" si="2"/>
        <v>-3.7645734415292335E-4</v>
      </c>
      <c r="G18" s="35"/>
      <c r="H18" s="4"/>
      <c r="I18" s="19">
        <v>4524</v>
      </c>
      <c r="J18" s="19">
        <v>4618</v>
      </c>
      <c r="K18" s="3"/>
      <c r="L18" s="3"/>
      <c r="M18" s="3"/>
    </row>
    <row r="19" spans="2:13" ht="25.15" customHeight="1">
      <c r="B19" s="51"/>
      <c r="C19" s="10" t="s">
        <v>17</v>
      </c>
      <c r="D19" s="30">
        <f t="shared" si="3"/>
        <v>5.3508575613924435E-3</v>
      </c>
      <c r="E19" s="12">
        <f t="shared" si="3"/>
        <v>4.9189754312598012E-3</v>
      </c>
      <c r="F19" s="13">
        <f t="shared" si="2"/>
        <v>4.3188213013264226E-4</v>
      </c>
      <c r="G19" s="35"/>
      <c r="H19" s="4"/>
      <c r="I19" s="19">
        <v>3156</v>
      </c>
      <c r="J19" s="19">
        <v>2823</v>
      </c>
      <c r="K19" s="3"/>
      <c r="L19" s="3"/>
      <c r="M19" s="3"/>
    </row>
    <row r="20" spans="2:13" ht="25.15" customHeight="1">
      <c r="B20" s="51"/>
      <c r="C20" s="10" t="s">
        <v>18</v>
      </c>
      <c r="D20" s="30">
        <f t="shared" si="3"/>
        <v>1.7313991576977071E-2</v>
      </c>
      <c r="E20" s="12">
        <f t="shared" si="3"/>
        <v>2.1489806586513331E-2</v>
      </c>
      <c r="F20" s="13">
        <f t="shared" si="2"/>
        <v>-4.1758150095362601E-3</v>
      </c>
      <c r="G20" s="33" t="s">
        <v>65</v>
      </c>
      <c r="H20" s="4"/>
      <c r="I20" s="19">
        <v>10212</v>
      </c>
      <c r="J20" s="19">
        <v>12333</v>
      </c>
      <c r="K20" s="3"/>
      <c r="L20" s="3"/>
      <c r="M20" s="3"/>
    </row>
    <row r="21" spans="2:13" ht="25.15" customHeight="1">
      <c r="B21" s="51"/>
      <c r="C21" s="10" t="s">
        <v>3</v>
      </c>
      <c r="D21" s="30">
        <f t="shared" si="3"/>
        <v>2.9622998514780979E-2</v>
      </c>
      <c r="E21" s="12">
        <f t="shared" si="3"/>
        <v>3.1294650635999302E-2</v>
      </c>
      <c r="F21" s="13">
        <f t="shared" si="2"/>
        <v>-1.6716521212183227E-3</v>
      </c>
      <c r="G21" s="35"/>
      <c r="H21" s="4"/>
      <c r="I21" s="19">
        <v>17472</v>
      </c>
      <c r="J21" s="19">
        <v>17960</v>
      </c>
      <c r="K21" s="3"/>
      <c r="L21" s="3"/>
      <c r="M21" s="3"/>
    </row>
    <row r="22" spans="2:13" ht="25.15" customHeight="1">
      <c r="B22" s="51"/>
      <c r="C22" s="10" t="s">
        <v>19</v>
      </c>
      <c r="D22" s="30">
        <f t="shared" si="3"/>
        <v>1.3834916888771337E-2</v>
      </c>
      <c r="E22" s="12">
        <f t="shared" si="3"/>
        <v>1.5040947900331069E-2</v>
      </c>
      <c r="F22" s="13">
        <f t="shared" si="2"/>
        <v>-1.2060310115597321E-3</v>
      </c>
      <c r="G22" s="35"/>
      <c r="H22" s="4"/>
      <c r="I22" s="19">
        <v>8160</v>
      </c>
      <c r="J22" s="19">
        <v>8632</v>
      </c>
      <c r="K22" s="3"/>
      <c r="L22" s="3"/>
      <c r="M22" s="3"/>
    </row>
    <row r="23" spans="2:13" ht="25.15" customHeight="1">
      <c r="B23" s="51"/>
      <c r="C23" s="10" t="s">
        <v>20</v>
      </c>
      <c r="D23" s="30">
        <f t="shared" si="3"/>
        <v>7.3040222986307498E-3</v>
      </c>
      <c r="E23" s="12">
        <f t="shared" si="3"/>
        <v>8.447464715107161E-3</v>
      </c>
      <c r="F23" s="13">
        <f t="shared" si="2"/>
        <v>-1.1434424164764112E-3</v>
      </c>
      <c r="G23" s="35"/>
      <c r="H23" s="4"/>
      <c r="I23" s="19">
        <v>4308</v>
      </c>
      <c r="J23" s="19">
        <v>4848</v>
      </c>
      <c r="K23" s="3"/>
      <c r="L23" s="3"/>
      <c r="M23" s="3"/>
    </row>
    <row r="24" spans="2:13" ht="25.15" customHeight="1">
      <c r="B24" s="51"/>
      <c r="C24" s="10" t="s">
        <v>11</v>
      </c>
      <c r="D24" s="30">
        <f t="shared" si="3"/>
        <v>5.6967304836117274E-4</v>
      </c>
      <c r="E24" s="12">
        <f t="shared" si="3"/>
        <v>5.6804321310332812E-4</v>
      </c>
      <c r="F24" s="13">
        <f t="shared" si="2"/>
        <v>1.6298352578446133E-6</v>
      </c>
      <c r="G24" s="35"/>
      <c r="H24" s="4"/>
      <c r="I24" s="19">
        <v>336</v>
      </c>
      <c r="J24" s="19">
        <v>326</v>
      </c>
      <c r="K24" s="3"/>
      <c r="L24" s="3"/>
      <c r="M24" s="3"/>
    </row>
    <row r="25" spans="2:13" ht="25.15" customHeight="1">
      <c r="B25" s="51"/>
      <c r="C25" s="10" t="s">
        <v>52</v>
      </c>
      <c r="D25" s="30">
        <f t="shared" si="3"/>
        <v>0</v>
      </c>
      <c r="E25" s="12">
        <f t="shared" si="3"/>
        <v>0</v>
      </c>
      <c r="F25" s="13">
        <f t="shared" si="2"/>
        <v>0</v>
      </c>
      <c r="G25" s="35"/>
      <c r="H25" s="4"/>
      <c r="I25" s="19">
        <v>0</v>
      </c>
      <c r="J25" s="19">
        <v>0</v>
      </c>
      <c r="K25" s="3"/>
      <c r="L25" s="3"/>
      <c r="M25" s="3"/>
    </row>
    <row r="26" spans="2:13" ht="25.15" customHeight="1">
      <c r="B26" s="51"/>
      <c r="C26" s="10" t="s">
        <v>53</v>
      </c>
      <c r="D26" s="30">
        <f t="shared" si="3"/>
        <v>0</v>
      </c>
      <c r="E26" s="12">
        <f t="shared" si="3"/>
        <v>0</v>
      </c>
      <c r="F26" s="13">
        <f t="shared" si="2"/>
        <v>0</v>
      </c>
      <c r="G26" s="35"/>
      <c r="H26" s="4"/>
      <c r="I26" s="19">
        <v>0</v>
      </c>
      <c r="J26" s="19">
        <v>0</v>
      </c>
      <c r="K26" s="3"/>
      <c r="L26" s="3"/>
      <c r="M26" s="3"/>
    </row>
    <row r="27" spans="2:13" ht="25.15" customHeight="1">
      <c r="B27" s="51"/>
      <c r="C27" s="10" t="s">
        <v>21</v>
      </c>
      <c r="D27" s="30">
        <f t="shared" si="3"/>
        <v>6.707900144452808E-2</v>
      </c>
      <c r="E27" s="12">
        <f t="shared" si="3"/>
        <v>6.4908520648196549E-2</v>
      </c>
      <c r="F27" s="13">
        <f t="shared" si="2"/>
        <v>2.1704807963315309E-3</v>
      </c>
      <c r="G27" s="35"/>
      <c r="H27" s="4"/>
      <c r="I27" s="19">
        <v>39564</v>
      </c>
      <c r="J27" s="19">
        <v>37251</v>
      </c>
      <c r="K27" s="3"/>
      <c r="L27" s="3"/>
      <c r="M27" s="3"/>
    </row>
    <row r="28" spans="2:13" ht="25.15" customHeight="1">
      <c r="B28" s="51"/>
      <c r="C28" s="10" t="s">
        <v>55</v>
      </c>
      <c r="D28" s="30">
        <f t="shared" si="3"/>
        <v>1.2614188927997396E-3</v>
      </c>
      <c r="E28" s="12">
        <f t="shared" si="3"/>
        <v>1.0019167102282628E-3</v>
      </c>
      <c r="F28" s="13">
        <f t="shared" si="2"/>
        <v>2.5950218257147681E-4</v>
      </c>
      <c r="G28" s="33" t="s">
        <v>60</v>
      </c>
      <c r="H28" s="4"/>
      <c r="I28" s="19">
        <v>744</v>
      </c>
      <c r="J28" s="32">
        <v>575</v>
      </c>
      <c r="K28" s="3"/>
      <c r="L28" s="3"/>
      <c r="M28" s="3"/>
    </row>
    <row r="29" spans="2:13" ht="25.15" customHeight="1">
      <c r="B29" s="51"/>
      <c r="C29" s="10" t="s">
        <v>54</v>
      </c>
      <c r="D29" s="30">
        <f t="shared" si="3"/>
        <v>9.3589143659335522E-4</v>
      </c>
      <c r="E29" s="12">
        <f t="shared" si="3"/>
        <v>1.0663878724516465E-3</v>
      </c>
      <c r="F29" s="13">
        <f t="shared" si="2"/>
        <v>-1.3049643585829132E-4</v>
      </c>
      <c r="G29" s="35"/>
      <c r="H29" s="4"/>
      <c r="I29" s="19">
        <v>552</v>
      </c>
      <c r="J29" s="32">
        <v>612</v>
      </c>
      <c r="K29" s="3"/>
      <c r="L29" s="3"/>
      <c r="M29" s="3"/>
    </row>
    <row r="30" spans="2:13" ht="25.15" customHeight="1">
      <c r="B30" s="52"/>
      <c r="C30" s="10" t="s">
        <v>6</v>
      </c>
      <c r="D30" s="30">
        <f t="shared" si="3"/>
        <v>4.3539297267603918E-3</v>
      </c>
      <c r="E30" s="12">
        <f t="shared" si="3"/>
        <v>4.2986583028402159E-3</v>
      </c>
      <c r="F30" s="13">
        <f t="shared" si="2"/>
        <v>5.5271423920175838E-5</v>
      </c>
      <c r="G30" s="35"/>
      <c r="H30" s="4"/>
      <c r="I30" s="19">
        <v>2568</v>
      </c>
      <c r="J30" s="19">
        <v>2467</v>
      </c>
      <c r="K30" s="3"/>
      <c r="L30" s="3"/>
      <c r="M30" s="3"/>
    </row>
    <row r="31" spans="2:13" ht="25.15" customHeight="1">
      <c r="B31" s="50" t="s">
        <v>22</v>
      </c>
      <c r="C31" s="10" t="s">
        <v>24</v>
      </c>
      <c r="D31" s="30">
        <f t="shared" si="3"/>
        <v>3.865638542450815E-4</v>
      </c>
      <c r="E31" s="12">
        <f t="shared" si="3"/>
        <v>2.7879421502003836E-4</v>
      </c>
      <c r="F31" s="13">
        <f t="shared" si="2"/>
        <v>1.0776963922504314E-4</v>
      </c>
      <c r="G31" s="33" t="s">
        <v>60</v>
      </c>
      <c r="H31" s="4"/>
      <c r="I31" s="19">
        <v>228</v>
      </c>
      <c r="J31" s="19">
        <v>160</v>
      </c>
      <c r="K31" s="3"/>
      <c r="L31" s="3"/>
      <c r="M31" s="3"/>
    </row>
    <row r="32" spans="2:13" ht="25.15" customHeight="1">
      <c r="B32" s="51"/>
      <c r="C32" s="10" t="s">
        <v>25</v>
      </c>
      <c r="D32" s="30">
        <f t="shared" si="3"/>
        <v>0</v>
      </c>
      <c r="E32" s="12">
        <f t="shared" si="3"/>
        <v>0</v>
      </c>
      <c r="F32" s="13">
        <f t="shared" si="2"/>
        <v>0</v>
      </c>
      <c r="G32" s="35"/>
      <c r="H32" s="4"/>
      <c r="I32" s="19">
        <v>0</v>
      </c>
      <c r="J32" s="19">
        <v>0</v>
      </c>
      <c r="K32" s="3"/>
      <c r="L32" s="3"/>
      <c r="M32" s="3"/>
    </row>
    <row r="33" spans="2:13" ht="25.15" customHeight="1">
      <c r="B33" s="51"/>
      <c r="C33" s="10" t="s">
        <v>23</v>
      </c>
      <c r="D33" s="30">
        <f t="shared" si="3"/>
        <v>2.4414559215478829E-4</v>
      </c>
      <c r="E33" s="12">
        <f t="shared" si="3"/>
        <v>3.2061334727304412E-4</v>
      </c>
      <c r="F33" s="13">
        <f t="shared" si="2"/>
        <v>-7.6467755118255832E-5</v>
      </c>
      <c r="G33" s="33" t="s">
        <v>60</v>
      </c>
      <c r="H33" s="4"/>
      <c r="I33" s="19">
        <v>144</v>
      </c>
      <c r="J33" s="19">
        <v>184</v>
      </c>
      <c r="K33" s="3"/>
      <c r="L33" s="3"/>
      <c r="M33" s="3"/>
    </row>
    <row r="34" spans="2:13" ht="25.15" customHeight="1">
      <c r="B34" s="51"/>
      <c r="C34" s="10" t="s">
        <v>26</v>
      </c>
      <c r="D34" s="30">
        <f t="shared" si="3"/>
        <v>3.255274562063844E-4</v>
      </c>
      <c r="E34" s="12">
        <f t="shared" si="3"/>
        <v>2.7008189580066214E-4</v>
      </c>
      <c r="F34" s="13">
        <f t="shared" si="2"/>
        <v>5.5445560405722257E-5</v>
      </c>
      <c r="G34" s="33" t="s">
        <v>60</v>
      </c>
      <c r="H34" s="4"/>
      <c r="I34" s="19">
        <v>192</v>
      </c>
      <c r="J34" s="19">
        <v>155</v>
      </c>
      <c r="K34" s="3"/>
      <c r="L34" s="3"/>
      <c r="M34" s="3"/>
    </row>
    <row r="35" spans="2:13" ht="25.15" customHeight="1">
      <c r="B35" s="51"/>
      <c r="C35" s="10" t="s">
        <v>63</v>
      </c>
      <c r="D35" s="30">
        <f t="shared" si="3"/>
        <v>1.9938556692641043E-3</v>
      </c>
      <c r="E35" s="12">
        <f t="shared" si="3"/>
        <v>1.6814776093396063E-3</v>
      </c>
      <c r="F35" s="13">
        <f t="shared" si="2"/>
        <v>3.1237805992449796E-4</v>
      </c>
      <c r="G35" s="33" t="s">
        <v>66</v>
      </c>
      <c r="H35" s="4"/>
      <c r="I35" s="19">
        <v>1176</v>
      </c>
      <c r="J35" s="19">
        <v>965</v>
      </c>
      <c r="K35" s="3"/>
      <c r="L35" s="3"/>
      <c r="M35" s="3"/>
    </row>
    <row r="36" spans="2:13" ht="25.15" customHeight="1">
      <c r="B36" s="51"/>
      <c r="C36" s="10" t="s">
        <v>28</v>
      </c>
      <c r="D36" s="30">
        <f t="shared" si="3"/>
        <v>5.4932758234827372E-4</v>
      </c>
      <c r="E36" s="12">
        <f t="shared" si="3"/>
        <v>4.495556717198118E-4</v>
      </c>
      <c r="F36" s="13">
        <f t="shared" si="2"/>
        <v>9.9771910628461923E-5</v>
      </c>
      <c r="G36" s="33" t="s">
        <v>60</v>
      </c>
      <c r="H36" s="4"/>
      <c r="I36" s="19">
        <v>324</v>
      </c>
      <c r="J36" s="19">
        <v>258</v>
      </c>
      <c r="K36" s="3"/>
      <c r="L36" s="3"/>
      <c r="M36" s="3"/>
    </row>
    <row r="37" spans="2:13" ht="25.15" customHeight="1">
      <c r="B37" s="51"/>
      <c r="C37" s="10" t="s">
        <v>31</v>
      </c>
      <c r="D37" s="30">
        <f t="shared" si="3"/>
        <v>9.9692783463205216E-4</v>
      </c>
      <c r="E37" s="12">
        <f t="shared" si="3"/>
        <v>1.0088865656037638E-3</v>
      </c>
      <c r="F37" s="13">
        <f t="shared" si="2"/>
        <v>-1.1958730971711609E-5</v>
      </c>
      <c r="G37" s="35"/>
      <c r="H37" s="4"/>
      <c r="I37" s="19">
        <v>588</v>
      </c>
      <c r="J37" s="19">
        <v>579</v>
      </c>
      <c r="K37" s="3"/>
      <c r="L37" s="3"/>
      <c r="M37" s="3"/>
    </row>
    <row r="38" spans="2:13" ht="25.15" customHeight="1">
      <c r="B38" s="51"/>
      <c r="C38" s="10" t="s">
        <v>30</v>
      </c>
      <c r="D38" s="30">
        <f t="shared" si="3"/>
        <v>4.2725478627087953E-4</v>
      </c>
      <c r="E38" s="12">
        <f t="shared" si="3"/>
        <v>5.52361038508451E-4</v>
      </c>
      <c r="F38" s="13">
        <f t="shared" si="2"/>
        <v>-1.2510625223757148E-4</v>
      </c>
      <c r="G38" s="33" t="s">
        <v>60</v>
      </c>
      <c r="H38" s="4"/>
      <c r="I38" s="19">
        <v>252</v>
      </c>
      <c r="J38" s="19">
        <v>317</v>
      </c>
      <c r="K38" s="3"/>
      <c r="L38" s="3"/>
      <c r="M38" s="3"/>
    </row>
    <row r="39" spans="2:13" ht="25.15" customHeight="1">
      <c r="B39" s="52"/>
      <c r="C39" s="10" t="s">
        <v>32</v>
      </c>
      <c r="D39" s="30">
        <f t="shared" si="3"/>
        <v>8.8706231816239756E-3</v>
      </c>
      <c r="E39" s="12">
        <f t="shared" si="3"/>
        <v>9.2315734448510187E-3</v>
      </c>
      <c r="F39" s="13">
        <f t="shared" si="2"/>
        <v>-3.609502632270431E-4</v>
      </c>
      <c r="G39" s="35"/>
      <c r="H39" s="4"/>
      <c r="I39" s="19">
        <v>5232</v>
      </c>
      <c r="J39" s="19">
        <v>5298</v>
      </c>
      <c r="K39" s="3"/>
      <c r="L39" s="3"/>
      <c r="M39" s="3"/>
    </row>
    <row r="40" spans="2:13" ht="25.15" customHeight="1">
      <c r="B40" s="50" t="s">
        <v>29</v>
      </c>
      <c r="C40" s="10" t="s">
        <v>1</v>
      </c>
      <c r="D40" s="30">
        <f t="shared" si="3"/>
        <v>1.7680209965209252E-2</v>
      </c>
      <c r="E40" s="12">
        <f t="shared" si="3"/>
        <v>1.7663355985363303E-2</v>
      </c>
      <c r="F40" s="13">
        <f t="shared" si="2"/>
        <v>1.6853979845948136E-5</v>
      </c>
      <c r="G40" s="35"/>
      <c r="H40" s="4"/>
      <c r="I40" s="19">
        <v>10428</v>
      </c>
      <c r="J40" s="19">
        <v>10137</v>
      </c>
      <c r="K40" s="3"/>
      <c r="L40" s="3"/>
      <c r="M40" s="3"/>
    </row>
    <row r="41" spans="2:13" ht="25.15" customHeight="1">
      <c r="B41" s="51"/>
      <c r="C41" s="10" t="s">
        <v>33</v>
      </c>
      <c r="D41" s="30">
        <f t="shared" si="3"/>
        <v>9.9896238123334223E-3</v>
      </c>
      <c r="E41" s="12">
        <f t="shared" si="3"/>
        <v>9.4302143230527973E-3</v>
      </c>
      <c r="F41" s="13">
        <f t="shared" si="2"/>
        <v>5.5940948928062499E-4</v>
      </c>
      <c r="G41" s="35"/>
      <c r="H41" s="4"/>
      <c r="I41" s="19">
        <v>5892</v>
      </c>
      <c r="J41" s="19">
        <v>5412</v>
      </c>
      <c r="K41" s="3"/>
      <c r="L41" s="3"/>
      <c r="M41" s="3"/>
    </row>
    <row r="42" spans="2:13" ht="25.15" customHeight="1">
      <c r="B42" s="51"/>
      <c r="C42" s="10" t="s">
        <v>34</v>
      </c>
      <c r="D42" s="30">
        <f t="shared" si="3"/>
        <v>1.4038371548900327E-3</v>
      </c>
      <c r="E42" s="12">
        <f t="shared" si="3"/>
        <v>5.6455828541557762E-4</v>
      </c>
      <c r="F42" s="13">
        <f t="shared" si="2"/>
        <v>8.3927886947445505E-4</v>
      </c>
      <c r="G42" s="33" t="s">
        <v>60</v>
      </c>
      <c r="H42" s="4"/>
      <c r="I42" s="19">
        <v>828</v>
      </c>
      <c r="J42" s="19">
        <v>324</v>
      </c>
      <c r="K42" s="3"/>
      <c r="L42" s="3"/>
      <c r="M42" s="3"/>
    </row>
    <row r="43" spans="2:13" ht="25.15" customHeight="1">
      <c r="B43" s="52"/>
      <c r="C43" s="10" t="s">
        <v>4</v>
      </c>
      <c r="D43" s="30">
        <f>(I43/12)/L$9</f>
        <v>1.4241826209029318E-4</v>
      </c>
      <c r="E43" s="12">
        <f>(J43/12)/M$9</f>
        <v>2.0909566126502874E-5</v>
      </c>
      <c r="F43" s="13">
        <f t="shared" si="2"/>
        <v>1.215086959637903E-4</v>
      </c>
      <c r="G43" s="33" t="s">
        <v>60</v>
      </c>
      <c r="H43" s="4"/>
      <c r="I43" s="19">
        <v>84</v>
      </c>
      <c r="J43" s="19">
        <v>12</v>
      </c>
      <c r="K43" s="3"/>
      <c r="L43" s="3"/>
      <c r="M43" s="3"/>
    </row>
    <row r="44" spans="2:13" ht="25.15" customHeight="1">
      <c r="B44" s="46" t="s">
        <v>8</v>
      </c>
      <c r="C44" s="47"/>
      <c r="D44" s="12">
        <f>(I44/12)/L$9</f>
        <v>9.0639051087465158E-2</v>
      </c>
      <c r="E44" s="12">
        <f>(J44/12)/M$9</f>
        <v>8.9993030144624508E-2</v>
      </c>
      <c r="F44" s="13">
        <f t="shared" si="2"/>
        <v>6.4602094284064993E-4</v>
      </c>
      <c r="G44" s="35"/>
      <c r="H44" s="4"/>
      <c r="I44" s="19">
        <v>53460</v>
      </c>
      <c r="J44" s="19">
        <v>51647</v>
      </c>
      <c r="K44" s="3"/>
      <c r="L44" s="3"/>
      <c r="M44" s="3"/>
    </row>
    <row r="45" spans="2:13" ht="10.15" customHeight="1">
      <c r="G45" s="36"/>
      <c r="I45" s="3"/>
      <c r="J45" s="3"/>
      <c r="K45" s="3"/>
      <c r="L45" s="3"/>
      <c r="M45" s="3"/>
    </row>
    <row r="46" spans="2:13" ht="19.899999999999999" customHeight="1">
      <c r="B46" s="2" t="s">
        <v>47</v>
      </c>
      <c r="G46" s="36"/>
      <c r="I46" s="3" t="s">
        <v>48</v>
      </c>
      <c r="J46" s="3"/>
      <c r="K46" s="3"/>
      <c r="L46" s="3"/>
      <c r="M46" s="3"/>
    </row>
    <row r="47" spans="2:13" ht="19.899999999999999" customHeight="1">
      <c r="F47" s="4" t="s">
        <v>49</v>
      </c>
      <c r="G47" s="36"/>
      <c r="J47" s="4" t="s">
        <v>49</v>
      </c>
      <c r="K47" s="3"/>
      <c r="L47" s="3"/>
      <c r="M47" s="3"/>
    </row>
    <row r="48" spans="2:13" ht="27.4" customHeight="1">
      <c r="B48" s="40" t="s">
        <v>12</v>
      </c>
      <c r="C48" s="41"/>
      <c r="D48" s="5" t="s">
        <v>7</v>
      </c>
      <c r="E48" s="5" t="s">
        <v>0</v>
      </c>
      <c r="F48" s="5" t="s">
        <v>2</v>
      </c>
      <c r="G48" s="5" t="s">
        <v>43</v>
      </c>
      <c r="I48" s="5" t="s">
        <v>7</v>
      </c>
      <c r="J48" s="5" t="s">
        <v>0</v>
      </c>
      <c r="K48" s="3"/>
      <c r="L48" s="3"/>
      <c r="M48" s="3"/>
    </row>
    <row r="49" spans="2:13" ht="25.15" customHeight="1">
      <c r="B49" s="50" t="s">
        <v>13</v>
      </c>
      <c r="C49" s="10" t="s">
        <v>14</v>
      </c>
      <c r="D49" s="15">
        <f t="shared" ref="D49:E57" si="4">I49/I16</f>
        <v>75134.603021536488</v>
      </c>
      <c r="E49" s="15">
        <f t="shared" si="4"/>
        <v>70331.933428322649</v>
      </c>
      <c r="F49" s="16">
        <f t="shared" ref="F49:F57" si="5">D49-E49</f>
        <v>4802.6695932138391</v>
      </c>
      <c r="G49" s="37"/>
      <c r="H49" s="4"/>
      <c r="I49" s="27">
        <v>934975000</v>
      </c>
      <c r="J49" s="27">
        <v>888503315</v>
      </c>
      <c r="K49" s="3"/>
      <c r="L49" s="3"/>
      <c r="M49" s="3"/>
    </row>
    <row r="50" spans="2:13" ht="25.15" customHeight="1">
      <c r="B50" s="51"/>
      <c r="C50" s="10" t="s">
        <v>15</v>
      </c>
      <c r="D50" s="15">
        <f t="shared" si="4"/>
        <v>51340.277777777781</v>
      </c>
      <c r="E50" s="15">
        <f t="shared" si="4"/>
        <v>64693.944915254237</v>
      </c>
      <c r="F50" s="16">
        <f t="shared" si="5"/>
        <v>-13353.667137476456</v>
      </c>
      <c r="G50" s="38" t="s">
        <v>61</v>
      </c>
      <c r="H50" s="4"/>
      <c r="I50" s="27">
        <v>88716000</v>
      </c>
      <c r="J50" s="27">
        <v>76338855</v>
      </c>
      <c r="K50" s="3"/>
      <c r="L50" s="3"/>
      <c r="M50" s="3"/>
    </row>
    <row r="51" spans="2:13" ht="25.15" customHeight="1">
      <c r="B51" s="51"/>
      <c r="C51" s="10" t="s">
        <v>16</v>
      </c>
      <c r="D51" s="15">
        <f t="shared" si="4"/>
        <v>30325.154730327144</v>
      </c>
      <c r="E51" s="15">
        <f t="shared" si="4"/>
        <v>35488.27176266782</v>
      </c>
      <c r="F51" s="16">
        <f t="shared" si="5"/>
        <v>-5163.1170323406768</v>
      </c>
      <c r="G51" s="38" t="s">
        <v>61</v>
      </c>
      <c r="H51" s="4"/>
      <c r="I51" s="27">
        <v>137191000</v>
      </c>
      <c r="J51" s="27">
        <v>163884839</v>
      </c>
      <c r="K51" s="3"/>
      <c r="L51" s="3"/>
      <c r="M51" s="3"/>
    </row>
    <row r="52" spans="2:13" ht="25.15" customHeight="1">
      <c r="B52" s="51"/>
      <c r="C52" s="10" t="s">
        <v>17</v>
      </c>
      <c r="D52" s="15">
        <f t="shared" si="4"/>
        <v>24670.468948035486</v>
      </c>
      <c r="E52" s="15">
        <f t="shared" si="4"/>
        <v>24696.451647183847</v>
      </c>
      <c r="F52" s="16">
        <f t="shared" si="5"/>
        <v>-25.982699148360552</v>
      </c>
      <c r="G52" s="37"/>
      <c r="H52" s="4"/>
      <c r="I52" s="27">
        <v>77860000</v>
      </c>
      <c r="J52" s="27">
        <v>69718083</v>
      </c>
      <c r="K52" s="3"/>
      <c r="L52" s="3"/>
      <c r="M52" s="3"/>
    </row>
    <row r="53" spans="2:13" ht="25.15" customHeight="1">
      <c r="B53" s="51"/>
      <c r="C53" s="10" t="s">
        <v>18</v>
      </c>
      <c r="D53" s="15">
        <f t="shared" si="4"/>
        <v>10929.984332158245</v>
      </c>
      <c r="E53" s="15">
        <f t="shared" si="4"/>
        <v>11603.565880158923</v>
      </c>
      <c r="F53" s="16">
        <f t="shared" si="5"/>
        <v>-673.58154800067859</v>
      </c>
      <c r="G53" s="37"/>
      <c r="H53" s="4"/>
      <c r="I53" s="27">
        <v>111617000</v>
      </c>
      <c r="J53" s="27">
        <v>143106778</v>
      </c>
      <c r="K53" s="3"/>
      <c r="L53" s="3"/>
      <c r="M53" s="3"/>
    </row>
    <row r="54" spans="2:13" ht="25.15" customHeight="1">
      <c r="B54" s="51"/>
      <c r="C54" s="10" t="s">
        <v>3</v>
      </c>
      <c r="D54" s="15">
        <f t="shared" si="4"/>
        <v>92434.638278388273</v>
      </c>
      <c r="E54" s="15">
        <f t="shared" si="4"/>
        <v>88732.529565701552</v>
      </c>
      <c r="F54" s="16">
        <f t="shared" si="5"/>
        <v>3702.1087126867205</v>
      </c>
      <c r="G54" s="37"/>
      <c r="H54" s="4"/>
      <c r="I54" s="27">
        <v>1615018000</v>
      </c>
      <c r="J54" s="27">
        <v>1593636231</v>
      </c>
      <c r="K54" s="3"/>
      <c r="L54" s="3"/>
      <c r="M54" s="3"/>
    </row>
    <row r="55" spans="2:13" ht="25.15" customHeight="1">
      <c r="B55" s="51"/>
      <c r="C55" s="10" t="s">
        <v>19</v>
      </c>
      <c r="D55" s="15">
        <f t="shared" si="4"/>
        <v>54907.475490196077</v>
      </c>
      <c r="E55" s="15">
        <f t="shared" si="4"/>
        <v>57108.47752548656</v>
      </c>
      <c r="F55" s="16">
        <f t="shared" si="5"/>
        <v>-2201.002035290483</v>
      </c>
      <c r="G55" s="37"/>
      <c r="H55" s="4"/>
      <c r="I55" s="27">
        <v>448045000</v>
      </c>
      <c r="J55" s="27">
        <v>492960378</v>
      </c>
      <c r="K55" s="3"/>
      <c r="L55" s="3"/>
      <c r="M55" s="3"/>
    </row>
    <row r="56" spans="2:13" ht="25.15" customHeight="1">
      <c r="B56" s="51"/>
      <c r="C56" s="10" t="s">
        <v>20</v>
      </c>
      <c r="D56" s="15">
        <f t="shared" si="4"/>
        <v>129352.36768802228</v>
      </c>
      <c r="E56" s="15">
        <f t="shared" si="4"/>
        <v>114950.29372937293</v>
      </c>
      <c r="F56" s="16">
        <f t="shared" si="5"/>
        <v>14402.073958649344</v>
      </c>
      <c r="G56" s="37"/>
      <c r="H56" s="4"/>
      <c r="I56" s="27">
        <v>557250000</v>
      </c>
      <c r="J56" s="27">
        <v>557279024</v>
      </c>
      <c r="K56" s="3"/>
      <c r="L56" s="3"/>
      <c r="M56" s="3"/>
    </row>
    <row r="57" spans="2:13" ht="25.15" customHeight="1">
      <c r="B57" s="51"/>
      <c r="C57" s="10" t="s">
        <v>11</v>
      </c>
      <c r="D57" s="15">
        <f t="shared" si="4"/>
        <v>116214.28571428571</v>
      </c>
      <c r="E57" s="15">
        <f t="shared" si="4"/>
        <v>119844.48159509203</v>
      </c>
      <c r="F57" s="16">
        <f t="shared" si="5"/>
        <v>-3630.1958808063209</v>
      </c>
      <c r="G57" s="37"/>
      <c r="H57" s="4"/>
      <c r="I57" s="27">
        <v>39048000</v>
      </c>
      <c r="J57" s="27">
        <v>39069301</v>
      </c>
      <c r="K57" s="3"/>
      <c r="L57" s="3"/>
      <c r="M57" s="3"/>
    </row>
    <row r="58" spans="2:13" ht="25.15" customHeight="1">
      <c r="B58" s="51"/>
      <c r="C58" s="10" t="s">
        <v>52</v>
      </c>
      <c r="D58" s="15" t="s">
        <v>57</v>
      </c>
      <c r="E58" s="15" t="s">
        <v>57</v>
      </c>
      <c r="F58" s="16" t="s">
        <v>57</v>
      </c>
      <c r="G58" s="37"/>
      <c r="H58" s="4"/>
      <c r="I58" s="27">
        <v>0</v>
      </c>
      <c r="J58" s="27">
        <v>0</v>
      </c>
      <c r="K58" s="3"/>
      <c r="L58" s="3"/>
      <c r="M58" s="3"/>
    </row>
    <row r="59" spans="2:13" ht="25.15" customHeight="1">
      <c r="B59" s="51"/>
      <c r="C59" s="10" t="s">
        <v>56</v>
      </c>
      <c r="D59" s="15" t="s">
        <v>57</v>
      </c>
      <c r="E59" s="15" t="s">
        <v>57</v>
      </c>
      <c r="F59" s="16" t="s">
        <v>57</v>
      </c>
      <c r="G59" s="37"/>
      <c r="H59" s="4"/>
      <c r="I59" s="27">
        <v>0</v>
      </c>
      <c r="J59" s="27">
        <v>0</v>
      </c>
      <c r="K59" s="3"/>
      <c r="L59" s="3"/>
      <c r="M59" s="3"/>
    </row>
    <row r="60" spans="2:13" ht="25.15" customHeight="1">
      <c r="B60" s="51"/>
      <c r="C60" s="10" t="s">
        <v>21</v>
      </c>
      <c r="D60" s="15">
        <f t="shared" ref="D60:E75" si="6">I60/I27</f>
        <v>12975.735517136791</v>
      </c>
      <c r="E60" s="15">
        <f t="shared" si="6"/>
        <v>13453.181579018014</v>
      </c>
      <c r="F60" s="16">
        <f>D60-E60</f>
        <v>-477.4460618812227</v>
      </c>
      <c r="G60" s="39"/>
      <c r="H60" s="4"/>
      <c r="I60" s="27">
        <v>513372000</v>
      </c>
      <c r="J60" s="27">
        <v>501144467</v>
      </c>
      <c r="K60" s="3"/>
      <c r="L60" s="3"/>
      <c r="M60" s="3"/>
    </row>
    <row r="61" spans="2:13" ht="25.15" customHeight="1">
      <c r="B61" s="51"/>
      <c r="C61" s="10" t="s">
        <v>55</v>
      </c>
      <c r="D61" s="15">
        <f t="shared" si="6"/>
        <v>29004.032258064515</v>
      </c>
      <c r="E61" s="15">
        <f t="shared" si="6"/>
        <v>36056.951304347829</v>
      </c>
      <c r="F61" s="16">
        <f>D61-E61</f>
        <v>-7052.9190462833139</v>
      </c>
      <c r="G61" s="38" t="s">
        <v>70</v>
      </c>
      <c r="H61" s="4"/>
      <c r="I61" s="27">
        <v>21579000</v>
      </c>
      <c r="J61" s="31">
        <v>20732747</v>
      </c>
      <c r="K61" s="3"/>
      <c r="L61" s="3"/>
      <c r="M61" s="3"/>
    </row>
    <row r="62" spans="2:13" ht="25.15" customHeight="1">
      <c r="B62" s="51"/>
      <c r="C62" s="10" t="s">
        <v>54</v>
      </c>
      <c r="D62" s="15">
        <f t="shared" si="6"/>
        <v>104463.76811594203</v>
      </c>
      <c r="E62" s="15">
        <f t="shared" si="6"/>
        <v>104432.49019607843</v>
      </c>
      <c r="F62" s="16">
        <f>D62-E62</f>
        <v>31.277919863598072</v>
      </c>
      <c r="G62" s="37"/>
      <c r="H62" s="4"/>
      <c r="I62" s="27">
        <v>57664000</v>
      </c>
      <c r="J62" s="31">
        <v>63912684</v>
      </c>
      <c r="K62" s="3"/>
      <c r="L62" s="3"/>
      <c r="M62" s="3"/>
    </row>
    <row r="63" spans="2:13" ht="25.15" customHeight="1">
      <c r="B63" s="52"/>
      <c r="C63" s="10" t="s">
        <v>6</v>
      </c>
      <c r="D63" s="15">
        <f t="shared" si="6"/>
        <v>165757.39875389409</v>
      </c>
      <c r="E63" s="15">
        <f t="shared" si="6"/>
        <v>191457.85326307255</v>
      </c>
      <c r="F63" s="16">
        <f>D63-E63</f>
        <v>-25700.454509178468</v>
      </c>
      <c r="G63" s="37"/>
      <c r="H63" s="4"/>
      <c r="I63" s="27">
        <v>425665000</v>
      </c>
      <c r="J63" s="27">
        <v>472326524</v>
      </c>
      <c r="K63" s="3"/>
      <c r="L63" s="3"/>
      <c r="M63" s="3"/>
    </row>
    <row r="64" spans="2:13" ht="25.15" customHeight="1">
      <c r="B64" s="50" t="s">
        <v>22</v>
      </c>
      <c r="C64" s="10" t="s">
        <v>24</v>
      </c>
      <c r="D64" s="15">
        <f t="shared" si="6"/>
        <v>182521.9298245614</v>
      </c>
      <c r="E64" s="15">
        <f t="shared" si="6"/>
        <v>189975.06875000001</v>
      </c>
      <c r="F64" s="16">
        <f>D64-E64</f>
        <v>-7453.1389254386013</v>
      </c>
      <c r="G64" s="37"/>
      <c r="H64" s="4"/>
      <c r="I64" s="27">
        <v>41615000</v>
      </c>
      <c r="J64" s="27">
        <v>30396011</v>
      </c>
      <c r="K64" s="3"/>
      <c r="L64" s="3"/>
      <c r="M64" s="3"/>
    </row>
    <row r="65" spans="2:13" ht="25.15" customHeight="1">
      <c r="B65" s="51"/>
      <c r="C65" s="10" t="s">
        <v>25</v>
      </c>
      <c r="D65" s="15" t="s">
        <v>57</v>
      </c>
      <c r="E65" s="15" t="s">
        <v>57</v>
      </c>
      <c r="F65" s="16" t="s">
        <v>57</v>
      </c>
      <c r="G65" s="37"/>
      <c r="H65" s="4"/>
      <c r="I65" s="27">
        <v>0</v>
      </c>
      <c r="J65" s="27">
        <v>0</v>
      </c>
      <c r="K65" s="3"/>
      <c r="L65" s="3"/>
      <c r="M65" s="3"/>
    </row>
    <row r="66" spans="2:13" ht="25.15" customHeight="1">
      <c r="B66" s="51"/>
      <c r="C66" s="10" t="s">
        <v>23</v>
      </c>
      <c r="D66" s="15">
        <f t="shared" si="6"/>
        <v>114604.16666666667</v>
      </c>
      <c r="E66" s="15">
        <f t="shared" si="6"/>
        <v>80717.40217391304</v>
      </c>
      <c r="F66" s="16">
        <f t="shared" ref="F66:F77" si="7">D66-E66</f>
        <v>33886.764492753631</v>
      </c>
      <c r="G66" s="38" t="s">
        <v>69</v>
      </c>
      <c r="H66" s="4"/>
      <c r="I66" s="27">
        <v>16503000</v>
      </c>
      <c r="J66" s="27">
        <v>14852002</v>
      </c>
      <c r="K66" s="3"/>
      <c r="L66" s="3"/>
      <c r="M66" s="3"/>
    </row>
    <row r="67" spans="2:13" ht="25.15" customHeight="1">
      <c r="B67" s="51"/>
      <c r="C67" s="10" t="s">
        <v>26</v>
      </c>
      <c r="D67" s="15">
        <f t="shared" si="6"/>
        <v>186791.66666666666</v>
      </c>
      <c r="E67" s="15">
        <f t="shared" si="6"/>
        <v>242020.87741935483</v>
      </c>
      <c r="F67" s="16">
        <f t="shared" si="7"/>
        <v>-55229.210752688174</v>
      </c>
      <c r="G67" s="38" t="s">
        <v>62</v>
      </c>
      <c r="H67" s="4"/>
      <c r="I67" s="27">
        <v>35864000</v>
      </c>
      <c r="J67" s="27">
        <v>37513236</v>
      </c>
      <c r="K67" s="3"/>
      <c r="L67" s="3"/>
      <c r="M67" s="3"/>
    </row>
    <row r="68" spans="2:13" ht="25.15" customHeight="1">
      <c r="B68" s="51"/>
      <c r="C68" s="10" t="s">
        <v>27</v>
      </c>
      <c r="D68" s="15">
        <f t="shared" si="6"/>
        <v>249118.19727891157</v>
      </c>
      <c r="E68" s="15">
        <f t="shared" si="6"/>
        <v>262757.66943005181</v>
      </c>
      <c r="F68" s="16">
        <f t="shared" si="7"/>
        <v>-13639.472151140246</v>
      </c>
      <c r="G68" s="37"/>
      <c r="H68" s="4"/>
      <c r="I68" s="27">
        <v>292963000</v>
      </c>
      <c r="J68" s="27">
        <v>253561151</v>
      </c>
      <c r="K68" s="3"/>
      <c r="L68" s="3"/>
      <c r="M68" s="3"/>
    </row>
    <row r="69" spans="2:13" ht="25.15" customHeight="1">
      <c r="B69" s="51"/>
      <c r="C69" s="10" t="s">
        <v>28</v>
      </c>
      <c r="D69" s="15">
        <f t="shared" si="6"/>
        <v>197916.66666666666</v>
      </c>
      <c r="E69" s="15">
        <f t="shared" si="6"/>
        <v>191818.46899224806</v>
      </c>
      <c r="F69" s="16">
        <f t="shared" si="7"/>
        <v>6098.1976744185959</v>
      </c>
      <c r="G69" s="37"/>
      <c r="H69" s="4"/>
      <c r="I69" s="27">
        <v>64125000</v>
      </c>
      <c r="J69" s="27">
        <v>49489165</v>
      </c>
      <c r="K69" s="3"/>
      <c r="L69" s="3"/>
      <c r="M69" s="3"/>
    </row>
    <row r="70" spans="2:13" ht="25.15" customHeight="1">
      <c r="B70" s="51"/>
      <c r="C70" s="10" t="s">
        <v>31</v>
      </c>
      <c r="D70" s="15">
        <f t="shared" si="6"/>
        <v>190438.77551020408</v>
      </c>
      <c r="E70" s="15">
        <f t="shared" si="6"/>
        <v>255732.57340241797</v>
      </c>
      <c r="F70" s="16">
        <f t="shared" si="7"/>
        <v>-65293.797892213886</v>
      </c>
      <c r="G70" s="38" t="s">
        <v>62</v>
      </c>
      <c r="H70" s="4"/>
      <c r="I70" s="27">
        <v>111978000</v>
      </c>
      <c r="J70" s="27">
        <v>148069160</v>
      </c>
      <c r="K70" s="3"/>
      <c r="L70" s="3"/>
      <c r="M70" s="3"/>
    </row>
    <row r="71" spans="2:13" ht="25.15" customHeight="1">
      <c r="B71" s="51"/>
      <c r="C71" s="10" t="s">
        <v>30</v>
      </c>
      <c r="D71" s="15">
        <f t="shared" si="6"/>
        <v>259519.84126984127</v>
      </c>
      <c r="E71" s="15">
        <f t="shared" si="6"/>
        <v>146536.63722397477</v>
      </c>
      <c r="F71" s="16">
        <f t="shared" si="7"/>
        <v>112983.2040458665</v>
      </c>
      <c r="G71" s="38" t="s">
        <v>67</v>
      </c>
      <c r="H71" s="4"/>
      <c r="I71" s="27">
        <v>65399000</v>
      </c>
      <c r="J71" s="27">
        <v>46452114</v>
      </c>
      <c r="K71" s="3"/>
      <c r="L71" s="3"/>
      <c r="M71" s="3"/>
    </row>
    <row r="72" spans="2:13" ht="25.15" customHeight="1">
      <c r="B72" s="52"/>
      <c r="C72" s="10" t="s">
        <v>32</v>
      </c>
      <c r="D72" s="15">
        <f t="shared" si="6"/>
        <v>100230.12232415902</v>
      </c>
      <c r="E72" s="15">
        <f t="shared" si="6"/>
        <v>90357.893733484336</v>
      </c>
      <c r="F72" s="16">
        <f t="shared" si="7"/>
        <v>9872.2285906746838</v>
      </c>
      <c r="G72" s="37"/>
      <c r="H72" s="4"/>
      <c r="I72" s="27">
        <v>524404000</v>
      </c>
      <c r="J72" s="27">
        <v>478716121</v>
      </c>
      <c r="K72" s="3"/>
      <c r="L72" s="3"/>
      <c r="M72" s="3"/>
    </row>
    <row r="73" spans="2:13" ht="25.15" customHeight="1">
      <c r="B73" s="50" t="s">
        <v>29</v>
      </c>
      <c r="C73" s="10" t="s">
        <v>1</v>
      </c>
      <c r="D73" s="15">
        <f t="shared" si="6"/>
        <v>261653.6248561565</v>
      </c>
      <c r="E73" s="15">
        <f t="shared" si="6"/>
        <v>268880.27108612016</v>
      </c>
      <c r="F73" s="16">
        <f t="shared" si="7"/>
        <v>-7226.6462299636623</v>
      </c>
      <c r="G73" s="37"/>
      <c r="H73" s="4"/>
      <c r="I73" s="27">
        <v>2728524000</v>
      </c>
      <c r="J73" s="27">
        <v>2725639308</v>
      </c>
      <c r="K73" s="3"/>
      <c r="L73" s="3"/>
      <c r="M73" s="3"/>
    </row>
    <row r="74" spans="2:13" ht="25.15" customHeight="1">
      <c r="B74" s="51"/>
      <c r="C74" s="10" t="s">
        <v>33</v>
      </c>
      <c r="D74" s="15">
        <f t="shared" si="6"/>
        <v>287683.63883231499</v>
      </c>
      <c r="E74" s="15">
        <f t="shared" si="6"/>
        <v>298094.7086104952</v>
      </c>
      <c r="F74" s="16">
        <f t="shared" si="7"/>
        <v>-10411.069778180216</v>
      </c>
      <c r="G74" s="39"/>
      <c r="H74" s="4"/>
      <c r="I74" s="27">
        <v>1695032000</v>
      </c>
      <c r="J74" s="27">
        <v>1613288563</v>
      </c>
      <c r="K74" s="3"/>
      <c r="L74" s="3"/>
      <c r="M74" s="3"/>
    </row>
    <row r="75" spans="2:13" ht="25.15" customHeight="1">
      <c r="B75" s="51"/>
      <c r="C75" s="10" t="s">
        <v>34</v>
      </c>
      <c r="D75" s="15">
        <f t="shared" si="6"/>
        <v>406143.71980676329</v>
      </c>
      <c r="E75" s="15">
        <f t="shared" si="6"/>
        <v>349414.03086419753</v>
      </c>
      <c r="F75" s="16">
        <f t="shared" si="7"/>
        <v>56729.688942565757</v>
      </c>
      <c r="G75" s="38" t="s">
        <v>69</v>
      </c>
      <c r="H75" s="4"/>
      <c r="I75" s="27">
        <v>336287000</v>
      </c>
      <c r="J75" s="27">
        <v>113210146</v>
      </c>
      <c r="K75" s="3"/>
      <c r="L75" s="3"/>
      <c r="M75" s="3"/>
    </row>
    <row r="76" spans="2:13" ht="25.15" customHeight="1">
      <c r="B76" s="52"/>
      <c r="C76" s="10" t="s">
        <v>4</v>
      </c>
      <c r="D76" s="15">
        <f t="shared" ref="D76:E77" si="8">I76/I43</f>
        <v>353428.57142857142</v>
      </c>
      <c r="E76" s="15">
        <f t="shared" si="8"/>
        <v>333006.58333333331</v>
      </c>
      <c r="F76" s="16">
        <f t="shared" si="7"/>
        <v>20421.988095238106</v>
      </c>
      <c r="G76" s="39"/>
      <c r="H76" s="4"/>
      <c r="I76" s="27">
        <v>29688000</v>
      </c>
      <c r="J76" s="27">
        <v>3996079</v>
      </c>
      <c r="K76" s="3"/>
      <c r="L76" s="3"/>
      <c r="M76" s="3"/>
    </row>
    <row r="77" spans="2:13" ht="25.15" customHeight="1">
      <c r="B77" s="46" t="s">
        <v>8</v>
      </c>
      <c r="C77" s="47"/>
      <c r="D77" s="15">
        <f t="shared" si="8"/>
        <v>12720.145903479237</v>
      </c>
      <c r="E77" s="15">
        <f t="shared" si="8"/>
        <v>13056.331500377562</v>
      </c>
      <c r="F77" s="16">
        <f t="shared" si="7"/>
        <v>-336.18559689832546</v>
      </c>
      <c r="G77" s="39"/>
      <c r="H77" s="4"/>
      <c r="I77" s="27">
        <v>680019000</v>
      </c>
      <c r="J77" s="27">
        <v>674320353</v>
      </c>
      <c r="K77" s="3"/>
      <c r="L77" s="3"/>
      <c r="M77" s="3"/>
    </row>
    <row r="78" spans="2:13" ht="10.15" customHeight="1"/>
    <row r="79" spans="2:13" ht="19.899999999999999" customHeight="1">
      <c r="B79" s="2" t="s">
        <v>51</v>
      </c>
    </row>
    <row r="80" spans="2:13" ht="10.15" customHeight="1"/>
    <row r="81" spans="1:8" ht="12.4" customHeight="1">
      <c r="B81" s="53" t="s">
        <v>68</v>
      </c>
      <c r="C81" s="54"/>
      <c r="D81" s="54"/>
      <c r="E81" s="54"/>
      <c r="F81" s="54"/>
      <c r="G81" s="55"/>
    </row>
    <row r="82" spans="1:8" ht="12.4" customHeight="1">
      <c r="B82" s="56"/>
      <c r="C82" s="57"/>
      <c r="D82" s="57"/>
      <c r="E82" s="57"/>
      <c r="F82" s="57"/>
      <c r="G82" s="58"/>
    </row>
    <row r="83" spans="1:8" ht="12.4" customHeight="1">
      <c r="B83" s="56"/>
      <c r="C83" s="57"/>
      <c r="D83" s="57"/>
      <c r="E83" s="57"/>
      <c r="F83" s="57"/>
      <c r="G83" s="58"/>
    </row>
    <row r="84" spans="1:8" ht="12.4" customHeight="1">
      <c r="B84" s="56"/>
      <c r="C84" s="57"/>
      <c r="D84" s="57"/>
      <c r="E84" s="57"/>
      <c r="F84" s="57"/>
      <c r="G84" s="58"/>
    </row>
    <row r="85" spans="1:8" ht="12.4" customHeight="1">
      <c r="B85" s="56"/>
      <c r="C85" s="57"/>
      <c r="D85" s="57"/>
      <c r="E85" s="57"/>
      <c r="F85" s="57"/>
      <c r="G85" s="58"/>
    </row>
    <row r="86" spans="1:8" ht="12.4" customHeight="1">
      <c r="B86" s="56"/>
      <c r="C86" s="57"/>
      <c r="D86" s="57"/>
      <c r="E86" s="57"/>
      <c r="F86" s="57"/>
      <c r="G86" s="58"/>
    </row>
    <row r="87" spans="1:8" ht="12.4" customHeight="1">
      <c r="B87" s="56"/>
      <c r="C87" s="57"/>
      <c r="D87" s="57"/>
      <c r="E87" s="57"/>
      <c r="F87" s="57"/>
      <c r="G87" s="58"/>
    </row>
    <row r="88" spans="1:8" ht="12.4" customHeight="1">
      <c r="B88" s="56"/>
      <c r="C88" s="57"/>
      <c r="D88" s="57"/>
      <c r="E88" s="57"/>
      <c r="F88" s="57"/>
      <c r="G88" s="58"/>
    </row>
    <row r="89" spans="1:8" ht="12.4" customHeight="1">
      <c r="B89" s="56"/>
      <c r="C89" s="57"/>
      <c r="D89" s="57"/>
      <c r="E89" s="57"/>
      <c r="F89" s="57"/>
      <c r="G89" s="58"/>
    </row>
    <row r="90" spans="1:8" ht="12.4" customHeight="1">
      <c r="B90" s="56"/>
      <c r="C90" s="57"/>
      <c r="D90" s="57"/>
      <c r="E90" s="57"/>
      <c r="F90" s="57"/>
      <c r="G90" s="58"/>
    </row>
    <row r="91" spans="1:8" ht="12.4" customHeight="1">
      <c r="B91" s="56"/>
      <c r="C91" s="57"/>
      <c r="D91" s="57"/>
      <c r="E91" s="57"/>
      <c r="F91" s="57"/>
      <c r="G91" s="58"/>
    </row>
    <row r="92" spans="1:8" ht="12.4" customHeight="1">
      <c r="B92" s="56"/>
      <c r="C92" s="57"/>
      <c r="D92" s="57"/>
      <c r="E92" s="57"/>
      <c r="F92" s="57"/>
      <c r="G92" s="58"/>
    </row>
    <row r="93" spans="1:8" ht="12.4" customHeight="1">
      <c r="B93" s="56"/>
      <c r="C93" s="57"/>
      <c r="D93" s="57"/>
      <c r="E93" s="57"/>
      <c r="F93" s="57"/>
      <c r="G93" s="58"/>
    </row>
    <row r="94" spans="1:8" ht="12.4" customHeight="1">
      <c r="B94" s="56"/>
      <c r="C94" s="57"/>
      <c r="D94" s="57"/>
      <c r="E94" s="57"/>
      <c r="F94" s="57"/>
      <c r="G94" s="58"/>
    </row>
    <row r="95" spans="1:8" ht="12.4" customHeight="1">
      <c r="B95" s="59"/>
      <c r="C95" s="60"/>
      <c r="D95" s="60"/>
      <c r="E95" s="60"/>
      <c r="F95" s="60"/>
      <c r="G95" s="61"/>
    </row>
    <row r="96" spans="1:8" ht="10.15" customHeight="1">
      <c r="A96" s="17"/>
      <c r="B96" s="25"/>
      <c r="C96" s="25"/>
      <c r="D96" s="25"/>
      <c r="E96" s="25"/>
      <c r="F96" s="25"/>
      <c r="G96" s="25"/>
      <c r="H96" s="17"/>
    </row>
    <row r="97" spans="1:8" ht="19.899999999999999" customHeight="1">
      <c r="A97" s="17"/>
      <c r="B97" s="25"/>
      <c r="C97" s="25"/>
      <c r="D97" s="25"/>
      <c r="E97" s="25"/>
      <c r="F97" s="25"/>
      <c r="G97" s="25"/>
      <c r="H97" s="17"/>
    </row>
    <row r="98" spans="1:8" ht="19.899999999999999" customHeight="1">
      <c r="A98" s="17"/>
      <c r="B98" s="25"/>
      <c r="C98" s="25"/>
      <c r="D98" s="25"/>
      <c r="E98" s="25"/>
      <c r="F98" s="25"/>
      <c r="G98" s="25"/>
      <c r="H98" s="17"/>
    </row>
    <row r="99" spans="1:8" ht="19.899999999999999" customHeight="1">
      <c r="A99" s="17"/>
      <c r="B99" s="25"/>
      <c r="C99" s="25"/>
      <c r="D99" s="25"/>
      <c r="E99" s="25"/>
      <c r="F99" s="25"/>
      <c r="G99" s="25"/>
      <c r="H99" s="17"/>
    </row>
    <row r="100" spans="1:8" ht="19.899999999999999" customHeight="1">
      <c r="A100" s="17"/>
      <c r="B100" s="25"/>
      <c r="C100" s="25"/>
      <c r="D100" s="25"/>
      <c r="E100" s="25"/>
      <c r="F100" s="25"/>
      <c r="G100" s="25"/>
      <c r="H100" s="17"/>
    </row>
    <row r="101" spans="1:8" ht="19.899999999999999" customHeight="1">
      <c r="A101" s="17"/>
      <c r="B101" s="25"/>
      <c r="C101" s="25"/>
      <c r="D101" s="25"/>
      <c r="E101" s="25"/>
      <c r="F101" s="25"/>
      <c r="G101" s="25"/>
      <c r="H101" s="17"/>
    </row>
    <row r="102" spans="1:8" ht="19.899999999999999" customHeight="1">
      <c r="A102" s="17"/>
      <c r="B102" s="17"/>
      <c r="C102" s="17"/>
      <c r="D102" s="17"/>
      <c r="E102" s="17"/>
      <c r="F102" s="17"/>
      <c r="G102" s="17"/>
      <c r="H102" s="17"/>
    </row>
  </sheetData>
  <mergeCells count="16">
    <mergeCell ref="B64:B72"/>
    <mergeCell ref="B73:B76"/>
    <mergeCell ref="B77:C77"/>
    <mergeCell ref="B81:G95"/>
    <mergeCell ref="B16:B30"/>
    <mergeCell ref="B31:B39"/>
    <mergeCell ref="B40:B43"/>
    <mergeCell ref="B44:C44"/>
    <mergeCell ref="B48:C48"/>
    <mergeCell ref="B49:B63"/>
    <mergeCell ref="B15:C15"/>
    <mergeCell ref="B2:G2"/>
    <mergeCell ref="B4:G4"/>
    <mergeCell ref="B8:C8"/>
    <mergeCell ref="B9:C9"/>
    <mergeCell ref="B10:B11"/>
  </mergeCells>
  <phoneticPr fontId="4"/>
  <conditionalFormatting sqref="J16">
    <cfRule type="cellIs" dxfId="31" priority="16" operator="equal">
      <formula>"-"</formula>
    </cfRule>
  </conditionalFormatting>
  <conditionalFormatting sqref="J17">
    <cfRule type="cellIs" dxfId="30" priority="15" operator="equal">
      <formula>"-"</formula>
    </cfRule>
  </conditionalFormatting>
  <conditionalFormatting sqref="J18:J21">
    <cfRule type="cellIs" dxfId="29" priority="14" operator="equal">
      <formula>"-"</formula>
    </cfRule>
  </conditionalFormatting>
  <conditionalFormatting sqref="J22:J26">
    <cfRule type="cellIs" dxfId="28" priority="13" operator="equal">
      <formula>"-"</formula>
    </cfRule>
  </conditionalFormatting>
  <conditionalFormatting sqref="J27:J29">
    <cfRule type="cellIs" dxfId="27" priority="12" operator="equal">
      <formula>"-"</formula>
    </cfRule>
  </conditionalFormatting>
  <conditionalFormatting sqref="J30">
    <cfRule type="cellIs" dxfId="26" priority="11" operator="equal">
      <formula>"-"</formula>
    </cfRule>
  </conditionalFormatting>
  <conditionalFormatting sqref="J31">
    <cfRule type="cellIs" dxfId="25" priority="10" operator="equal">
      <formula>"-"</formula>
    </cfRule>
  </conditionalFormatting>
  <conditionalFormatting sqref="J32:J34">
    <cfRule type="cellIs" dxfId="24" priority="9" operator="equal">
      <formula>"-"</formula>
    </cfRule>
  </conditionalFormatting>
  <conditionalFormatting sqref="J35">
    <cfRule type="cellIs" dxfId="23" priority="8" operator="equal">
      <formula>"-"</formula>
    </cfRule>
  </conditionalFormatting>
  <conditionalFormatting sqref="J37">
    <cfRule type="cellIs" dxfId="22" priority="7" operator="equal">
      <formula>"-"</formula>
    </cfRule>
  </conditionalFormatting>
  <conditionalFormatting sqref="J36">
    <cfRule type="cellIs" dxfId="21" priority="6" operator="equal">
      <formula>"-"</formula>
    </cfRule>
  </conditionalFormatting>
  <conditionalFormatting sqref="J38">
    <cfRule type="cellIs" dxfId="20" priority="5" operator="equal">
      <formula>"-"</formula>
    </cfRule>
  </conditionalFormatting>
  <conditionalFormatting sqref="J39">
    <cfRule type="cellIs" dxfId="19" priority="4" operator="equal">
      <formula>"-"</formula>
    </cfRule>
  </conditionalFormatting>
  <conditionalFormatting sqref="J40">
    <cfRule type="cellIs" dxfId="18" priority="3" operator="equal">
      <formula>"-"</formula>
    </cfRule>
  </conditionalFormatting>
  <conditionalFormatting sqref="J41:J43">
    <cfRule type="cellIs" dxfId="17" priority="2" operator="equal">
      <formula>"-"</formula>
    </cfRule>
  </conditionalFormatting>
  <conditionalFormatting sqref="J44">
    <cfRule type="cellIs" dxfId="16" priority="1" operator="equal">
      <formula>"-"</formula>
    </cfRule>
  </conditionalFormatting>
  <printOptions horizontalCentered="1"/>
  <pageMargins left="0.70866141732283472" right="0.70866141732283472" top="0.74803149606299213" bottom="0.74803149606299213" header="0.31496062992125984" footer="0.31496062992125984"/>
  <pageSetup paperSize="8" scale="5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02"/>
  <sheetViews>
    <sheetView view="pageBreakPreview" topLeftCell="A28" zoomScale="90" zoomScaleNormal="80" zoomScaleSheetLayoutView="90" workbookViewId="0">
      <pane xSplit="3" topLeftCell="D1" activePane="topRight" state="frozen"/>
      <selection pane="topRight" activeCell="G71" sqref="G71"/>
    </sheetView>
  </sheetViews>
  <sheetFormatPr defaultColWidth="8.625" defaultRowHeight="13.5"/>
  <cols>
    <col min="1" max="1" width="2.625" style="1" customWidth="1"/>
    <col min="2" max="2" width="12.625" style="1" customWidth="1"/>
    <col min="3" max="3" width="32" style="1" bestFit="1" customWidth="1"/>
    <col min="4" max="6" width="8.75" style="1" bestFit="1" customWidth="1"/>
    <col min="7" max="7" width="45.75" style="1" customWidth="1"/>
    <col min="8" max="8" width="2.625" style="1" customWidth="1"/>
    <col min="9" max="10" width="8.75" style="1" bestFit="1" customWidth="1"/>
    <col min="11" max="11" width="8.625" style="1"/>
    <col min="12" max="13" width="10.5" style="1" bestFit="1" customWidth="1"/>
    <col min="14" max="16384" width="8.625" style="1"/>
  </cols>
  <sheetData>
    <row r="1" spans="2:13" ht="10.15" customHeight="1"/>
    <row r="2" spans="2:13" ht="19.899999999999999" customHeight="1">
      <c r="B2" s="42" t="s">
        <v>35</v>
      </c>
      <c r="C2" s="42"/>
      <c r="D2" s="42"/>
      <c r="E2" s="42"/>
      <c r="F2" s="42"/>
      <c r="G2" s="42"/>
    </row>
    <row r="3" spans="2:13" ht="10.15" customHeight="1"/>
    <row r="4" spans="2:13" ht="19.899999999999999" customHeight="1">
      <c r="B4" s="43" t="s">
        <v>59</v>
      </c>
      <c r="C4" s="44"/>
      <c r="D4" s="44"/>
      <c r="E4" s="44"/>
      <c r="F4" s="44"/>
      <c r="G4" s="45"/>
    </row>
    <row r="5" spans="2:13" ht="19.899999999999999" customHeight="1"/>
    <row r="6" spans="2:13" ht="19.899999999999999" customHeight="1">
      <c r="B6" s="2" t="s">
        <v>37</v>
      </c>
      <c r="I6" s="3" t="s">
        <v>38</v>
      </c>
      <c r="L6" s="3" t="s">
        <v>39</v>
      </c>
    </row>
    <row r="7" spans="2:13" ht="19.899999999999999" customHeight="1">
      <c r="F7" s="4" t="s">
        <v>40</v>
      </c>
      <c r="J7" s="4" t="s">
        <v>41</v>
      </c>
      <c r="K7" s="3"/>
      <c r="M7" s="4" t="s">
        <v>42</v>
      </c>
    </row>
    <row r="8" spans="2:13" ht="27.4" customHeight="1">
      <c r="B8" s="40"/>
      <c r="C8" s="41"/>
      <c r="D8" s="5" t="s">
        <v>7</v>
      </c>
      <c r="E8" s="5" t="s">
        <v>0</v>
      </c>
      <c r="F8" s="5" t="s">
        <v>2</v>
      </c>
      <c r="G8" s="5" t="s">
        <v>43</v>
      </c>
      <c r="I8" s="5" t="s">
        <v>7</v>
      </c>
      <c r="J8" s="5" t="s">
        <v>0</v>
      </c>
      <c r="K8" s="6"/>
      <c r="L8" s="5" t="s">
        <v>7</v>
      </c>
      <c r="M8" s="5" t="s">
        <v>0</v>
      </c>
    </row>
    <row r="9" spans="2:13" ht="25.15" customHeight="1">
      <c r="B9" s="46" t="s">
        <v>44</v>
      </c>
      <c r="C9" s="47"/>
      <c r="D9" s="7">
        <f>I9/L9</f>
        <v>0.18194950255335599</v>
      </c>
      <c r="E9" s="7">
        <f t="shared" ref="D9:E11" si="0">J9/M9</f>
        <v>0.18191322530057502</v>
      </c>
      <c r="F9" s="7">
        <f>D9-E9</f>
        <v>3.6277252780964053E-5</v>
      </c>
      <c r="G9" s="7"/>
      <c r="I9" s="26">
        <f>SUM(I10:I11)</f>
        <v>8943</v>
      </c>
      <c r="J9" s="26">
        <f>SUM(J10:J11)</f>
        <v>8700</v>
      </c>
      <c r="K9" s="9"/>
      <c r="L9" s="26">
        <f t="shared" ref="L9:M9" si="1">SUM(L10:L11)</f>
        <v>49151</v>
      </c>
      <c r="M9" s="26">
        <f t="shared" si="1"/>
        <v>47825</v>
      </c>
    </row>
    <row r="10" spans="2:13" ht="25.15" customHeight="1">
      <c r="B10" s="48" t="s">
        <v>10</v>
      </c>
      <c r="C10" s="10" t="s">
        <v>5</v>
      </c>
      <c r="D10" s="7">
        <f t="shared" si="0"/>
        <v>4.3488181071461164E-2</v>
      </c>
      <c r="E10" s="7">
        <f t="shared" si="0"/>
        <v>4.8101862768215042E-2</v>
      </c>
      <c r="F10" s="7">
        <f>D10-E10</f>
        <v>-4.6136816967538782E-3</v>
      </c>
      <c r="G10" s="10"/>
      <c r="I10" s="8">
        <v>953</v>
      </c>
      <c r="J10" s="11">
        <v>1020</v>
      </c>
      <c r="K10" s="3"/>
      <c r="L10" s="8">
        <v>21914</v>
      </c>
      <c r="M10" s="11">
        <v>21205</v>
      </c>
    </row>
    <row r="11" spans="2:13" ht="25.15" customHeight="1">
      <c r="B11" s="49"/>
      <c r="C11" s="10" t="s">
        <v>9</v>
      </c>
      <c r="D11" s="7">
        <f t="shared" si="0"/>
        <v>0.29335095641957631</v>
      </c>
      <c r="E11" s="7">
        <f t="shared" si="0"/>
        <v>0.28850488354620585</v>
      </c>
      <c r="F11" s="7">
        <f>D11-E11</f>
        <v>4.8460728733704661E-3</v>
      </c>
      <c r="G11" s="10"/>
      <c r="I11" s="8">
        <v>7990</v>
      </c>
      <c r="J11" s="11">
        <v>7680</v>
      </c>
      <c r="K11" s="3"/>
      <c r="L11" s="8">
        <v>27237</v>
      </c>
      <c r="M11" s="11">
        <v>26620</v>
      </c>
    </row>
    <row r="12" spans="2:13" ht="10.15" customHeight="1">
      <c r="I12" s="3"/>
      <c r="J12" s="3"/>
      <c r="K12" s="3"/>
      <c r="L12" s="3"/>
      <c r="M12" s="3"/>
    </row>
    <row r="13" spans="2:13" ht="19.899999999999999" customHeight="1">
      <c r="B13" s="2" t="s">
        <v>45</v>
      </c>
      <c r="I13" s="3" t="s">
        <v>46</v>
      </c>
      <c r="J13" s="3"/>
      <c r="K13" s="3"/>
      <c r="L13" s="3"/>
      <c r="M13" s="3"/>
    </row>
    <row r="14" spans="2:13" ht="19.899999999999999" customHeight="1">
      <c r="F14" s="4" t="s">
        <v>40</v>
      </c>
      <c r="J14" s="4" t="s">
        <v>42</v>
      </c>
      <c r="K14" s="3"/>
      <c r="L14" s="3"/>
      <c r="M14" s="3"/>
    </row>
    <row r="15" spans="2:13" ht="27.4" customHeight="1">
      <c r="B15" s="40" t="s">
        <v>12</v>
      </c>
      <c r="C15" s="41"/>
      <c r="D15" s="5" t="s">
        <v>7</v>
      </c>
      <c r="E15" s="5" t="s">
        <v>0</v>
      </c>
      <c r="F15" s="5" t="s">
        <v>2</v>
      </c>
      <c r="G15" s="5" t="s">
        <v>43</v>
      </c>
      <c r="I15" s="5" t="s">
        <v>7</v>
      </c>
      <c r="J15" s="5" t="s">
        <v>0</v>
      </c>
      <c r="K15" s="3"/>
      <c r="L15" s="3"/>
      <c r="M15" s="3"/>
    </row>
    <row r="16" spans="2:13" ht="25.15" customHeight="1">
      <c r="B16" s="50" t="s">
        <v>13</v>
      </c>
      <c r="C16" s="10" t="s">
        <v>14</v>
      </c>
      <c r="D16" s="12">
        <f>(I16/12)/L$9</f>
        <v>2.109824825537629E-2</v>
      </c>
      <c r="E16" s="12">
        <f>(J16/12)/M$9</f>
        <v>2.2012545739675902E-2</v>
      </c>
      <c r="F16" s="13">
        <f>D16-E16</f>
        <v>-9.1429748429961225E-4</v>
      </c>
      <c r="G16" s="21"/>
      <c r="H16" s="4"/>
      <c r="I16" s="19">
        <v>12444</v>
      </c>
      <c r="J16" s="19">
        <v>12633</v>
      </c>
      <c r="K16" s="3"/>
      <c r="L16" s="3"/>
      <c r="M16" s="3"/>
    </row>
    <row r="17" spans="2:13" ht="25.15" customHeight="1">
      <c r="B17" s="51"/>
      <c r="C17" s="10" t="s">
        <v>15</v>
      </c>
      <c r="D17" s="30">
        <f t="shared" ref="D17:E42" si="2">(I17/12)/L$9</f>
        <v>2.9297471058574599E-3</v>
      </c>
      <c r="E17" s="12">
        <f t="shared" si="2"/>
        <v>2.0561073357727826E-3</v>
      </c>
      <c r="F17" s="13">
        <f t="shared" ref="F17:F43" si="3">D17-E17</f>
        <v>8.7363977008467729E-4</v>
      </c>
      <c r="G17" s="28"/>
      <c r="H17" s="4"/>
      <c r="I17" s="19">
        <v>1728</v>
      </c>
      <c r="J17" s="19">
        <v>1180</v>
      </c>
      <c r="K17" s="3"/>
      <c r="L17" s="3"/>
      <c r="M17" s="3"/>
    </row>
    <row r="18" spans="2:13" ht="25.15" customHeight="1">
      <c r="B18" s="51"/>
      <c r="C18" s="10" t="s">
        <v>16</v>
      </c>
      <c r="D18" s="30">
        <f t="shared" si="2"/>
        <v>7.6702406868629329E-3</v>
      </c>
      <c r="E18" s="12">
        <f t="shared" si="2"/>
        <v>8.0466980310158562E-3</v>
      </c>
      <c r="F18" s="13">
        <f t="shared" si="3"/>
        <v>-3.7645734415292335E-4</v>
      </c>
      <c r="G18" s="24"/>
      <c r="H18" s="4"/>
      <c r="I18" s="19">
        <v>4524</v>
      </c>
      <c r="J18" s="19">
        <v>4618</v>
      </c>
      <c r="K18" s="3"/>
      <c r="L18" s="3"/>
      <c r="M18" s="3"/>
    </row>
    <row r="19" spans="2:13" ht="25.15" customHeight="1">
      <c r="B19" s="51"/>
      <c r="C19" s="10" t="s">
        <v>17</v>
      </c>
      <c r="D19" s="30">
        <f t="shared" si="2"/>
        <v>5.3508575613924435E-3</v>
      </c>
      <c r="E19" s="12">
        <f t="shared" si="2"/>
        <v>4.9189754312598012E-3</v>
      </c>
      <c r="F19" s="13">
        <f t="shared" si="3"/>
        <v>4.3188213013264226E-4</v>
      </c>
      <c r="G19" s="24"/>
      <c r="H19" s="4"/>
      <c r="I19" s="19">
        <v>3156</v>
      </c>
      <c r="J19" s="19">
        <v>2823</v>
      </c>
      <c r="K19" s="3"/>
      <c r="L19" s="3"/>
      <c r="M19" s="3"/>
    </row>
    <row r="20" spans="2:13" ht="25.15" customHeight="1">
      <c r="B20" s="51"/>
      <c r="C20" s="10" t="s">
        <v>18</v>
      </c>
      <c r="D20" s="30">
        <f t="shared" si="2"/>
        <v>1.7313991576977071E-2</v>
      </c>
      <c r="E20" s="12">
        <f t="shared" si="2"/>
        <v>2.1489806586513331E-2</v>
      </c>
      <c r="F20" s="13">
        <f t="shared" si="3"/>
        <v>-4.1758150095362601E-3</v>
      </c>
      <c r="G20" s="28"/>
      <c r="H20" s="4"/>
      <c r="I20" s="19">
        <v>10212</v>
      </c>
      <c r="J20" s="19">
        <v>12333</v>
      </c>
      <c r="K20" s="3"/>
      <c r="L20" s="3"/>
      <c r="M20" s="3"/>
    </row>
    <row r="21" spans="2:13" ht="25.15" customHeight="1">
      <c r="B21" s="51"/>
      <c r="C21" s="10" t="s">
        <v>3</v>
      </c>
      <c r="D21" s="30">
        <f t="shared" si="2"/>
        <v>2.9622998514780979E-2</v>
      </c>
      <c r="E21" s="12">
        <f t="shared" si="2"/>
        <v>3.1294650635999302E-2</v>
      </c>
      <c r="F21" s="13">
        <f t="shared" si="3"/>
        <v>-1.6716521212183227E-3</v>
      </c>
      <c r="G21" s="24"/>
      <c r="H21" s="4"/>
      <c r="I21" s="19">
        <v>17472</v>
      </c>
      <c r="J21" s="19">
        <v>17960</v>
      </c>
      <c r="K21" s="3"/>
      <c r="L21" s="3"/>
      <c r="M21" s="3"/>
    </row>
    <row r="22" spans="2:13" ht="25.15" customHeight="1">
      <c r="B22" s="51"/>
      <c r="C22" s="10" t="s">
        <v>19</v>
      </c>
      <c r="D22" s="30">
        <f t="shared" si="2"/>
        <v>1.3834916888771337E-2</v>
      </c>
      <c r="E22" s="12">
        <f t="shared" si="2"/>
        <v>1.5040947900331069E-2</v>
      </c>
      <c r="F22" s="13">
        <f t="shared" si="3"/>
        <v>-1.2060310115597321E-3</v>
      </c>
      <c r="G22" s="24"/>
      <c r="H22" s="4"/>
      <c r="I22" s="19">
        <v>8160</v>
      </c>
      <c r="J22" s="19">
        <v>8632</v>
      </c>
      <c r="K22" s="3"/>
      <c r="L22" s="3"/>
      <c r="M22" s="3"/>
    </row>
    <row r="23" spans="2:13" ht="25.15" customHeight="1">
      <c r="B23" s="51"/>
      <c r="C23" s="10" t="s">
        <v>20</v>
      </c>
      <c r="D23" s="30">
        <f t="shared" si="2"/>
        <v>7.3040222986307498E-3</v>
      </c>
      <c r="E23" s="12">
        <f t="shared" si="2"/>
        <v>8.447464715107161E-3</v>
      </c>
      <c r="F23" s="13">
        <f t="shared" si="3"/>
        <v>-1.1434424164764112E-3</v>
      </c>
      <c r="G23" s="28"/>
      <c r="H23" s="4"/>
      <c r="I23" s="19">
        <v>4308</v>
      </c>
      <c r="J23" s="19">
        <v>4848</v>
      </c>
      <c r="K23" s="3"/>
      <c r="L23" s="3"/>
      <c r="M23" s="3"/>
    </row>
    <row r="24" spans="2:13" ht="25.15" customHeight="1">
      <c r="B24" s="51"/>
      <c r="C24" s="10" t="s">
        <v>11</v>
      </c>
      <c r="D24" s="30">
        <f t="shared" si="2"/>
        <v>5.6967304836117274E-4</v>
      </c>
      <c r="E24" s="12">
        <f t="shared" si="2"/>
        <v>5.6804321310332812E-4</v>
      </c>
      <c r="F24" s="13">
        <f t="shared" si="3"/>
        <v>1.6298352578446133E-6</v>
      </c>
      <c r="G24" s="24"/>
      <c r="H24" s="4"/>
      <c r="I24" s="19">
        <v>336</v>
      </c>
      <c r="J24" s="19">
        <v>326</v>
      </c>
      <c r="K24" s="3"/>
      <c r="L24" s="3"/>
      <c r="M24" s="3"/>
    </row>
    <row r="25" spans="2:13" ht="25.15" customHeight="1">
      <c r="B25" s="51"/>
      <c r="C25" s="10" t="s">
        <v>52</v>
      </c>
      <c r="D25" s="30">
        <f t="shared" si="2"/>
        <v>0</v>
      </c>
      <c r="E25" s="12">
        <f t="shared" si="2"/>
        <v>0</v>
      </c>
      <c r="F25" s="13">
        <f t="shared" si="3"/>
        <v>0</v>
      </c>
      <c r="G25" s="24"/>
      <c r="H25" s="4"/>
      <c r="I25" s="19">
        <v>0</v>
      </c>
      <c r="J25" s="19">
        <v>0</v>
      </c>
      <c r="K25" s="3"/>
      <c r="L25" s="3"/>
      <c r="M25" s="3"/>
    </row>
    <row r="26" spans="2:13" ht="25.15" customHeight="1">
      <c r="B26" s="51"/>
      <c r="C26" s="10" t="s">
        <v>53</v>
      </c>
      <c r="D26" s="30">
        <f t="shared" si="2"/>
        <v>0</v>
      </c>
      <c r="E26" s="12">
        <f t="shared" si="2"/>
        <v>0</v>
      </c>
      <c r="F26" s="13">
        <f t="shared" si="3"/>
        <v>0</v>
      </c>
      <c r="G26" s="24"/>
      <c r="H26" s="4"/>
      <c r="I26" s="19">
        <v>0</v>
      </c>
      <c r="J26" s="19">
        <v>0</v>
      </c>
      <c r="K26" s="3"/>
      <c r="L26" s="3"/>
      <c r="M26" s="3"/>
    </row>
    <row r="27" spans="2:13" ht="25.15" customHeight="1">
      <c r="B27" s="51"/>
      <c r="C27" s="10" t="s">
        <v>21</v>
      </c>
      <c r="D27" s="30">
        <f t="shared" si="2"/>
        <v>6.707900144452808E-2</v>
      </c>
      <c r="E27" s="12">
        <f t="shared" si="2"/>
        <v>6.4908520648196549E-2</v>
      </c>
      <c r="F27" s="13">
        <f t="shared" si="3"/>
        <v>2.1704807963315309E-3</v>
      </c>
      <c r="G27" s="24"/>
      <c r="H27" s="4"/>
      <c r="I27" s="19">
        <v>39564</v>
      </c>
      <c r="J27" s="19">
        <v>37251</v>
      </c>
      <c r="K27" s="3"/>
      <c r="L27" s="3"/>
      <c r="M27" s="3"/>
    </row>
    <row r="28" spans="2:13" ht="25.15" customHeight="1">
      <c r="B28" s="51"/>
      <c r="C28" s="10" t="s">
        <v>55</v>
      </c>
      <c r="D28" s="30">
        <f t="shared" si="2"/>
        <v>1.2614188927997396E-3</v>
      </c>
      <c r="E28" s="12">
        <f t="shared" si="2"/>
        <v>1.0036591740721381E-3</v>
      </c>
      <c r="F28" s="13">
        <f t="shared" si="3"/>
        <v>2.5775971872760151E-4</v>
      </c>
      <c r="G28" s="28"/>
      <c r="H28" s="4"/>
      <c r="I28" s="19">
        <v>744</v>
      </c>
      <c r="J28" s="19">
        <v>576</v>
      </c>
      <c r="K28" s="3"/>
      <c r="L28" s="3"/>
      <c r="M28" s="3"/>
    </row>
    <row r="29" spans="2:13" ht="25.15" customHeight="1">
      <c r="B29" s="51"/>
      <c r="C29" s="10" t="s">
        <v>54</v>
      </c>
      <c r="D29" s="30">
        <f t="shared" si="2"/>
        <v>9.3589143659335522E-4</v>
      </c>
      <c r="E29" s="12">
        <f t="shared" si="2"/>
        <v>1.0681303362955218E-3</v>
      </c>
      <c r="F29" s="13">
        <f t="shared" si="3"/>
        <v>-1.3223889970216663E-4</v>
      </c>
      <c r="G29" s="24"/>
      <c r="H29" s="4"/>
      <c r="I29" s="19">
        <v>552</v>
      </c>
      <c r="J29" s="19">
        <v>613</v>
      </c>
      <c r="K29" s="3"/>
      <c r="L29" s="3"/>
      <c r="M29" s="3"/>
    </row>
    <row r="30" spans="2:13" ht="25.15" customHeight="1">
      <c r="B30" s="52"/>
      <c r="C30" s="10" t="s">
        <v>6</v>
      </c>
      <c r="D30" s="30">
        <f t="shared" si="2"/>
        <v>4.3539297267603918E-3</v>
      </c>
      <c r="E30" s="12">
        <f t="shared" si="2"/>
        <v>4.2986583028402159E-3</v>
      </c>
      <c r="F30" s="13">
        <f t="shared" si="3"/>
        <v>5.5271423920175838E-5</v>
      </c>
      <c r="G30" s="24"/>
      <c r="H30" s="4"/>
      <c r="I30" s="19">
        <v>2568</v>
      </c>
      <c r="J30" s="19">
        <v>2467</v>
      </c>
      <c r="K30" s="3"/>
      <c r="L30" s="3"/>
      <c r="M30" s="3"/>
    </row>
    <row r="31" spans="2:13" ht="25.15" customHeight="1">
      <c r="B31" s="50" t="s">
        <v>22</v>
      </c>
      <c r="C31" s="10" t="s">
        <v>24</v>
      </c>
      <c r="D31" s="30">
        <f t="shared" si="2"/>
        <v>3.865638542450815E-4</v>
      </c>
      <c r="E31" s="12">
        <f t="shared" si="2"/>
        <v>2.7879421502003836E-4</v>
      </c>
      <c r="F31" s="13">
        <f t="shared" si="3"/>
        <v>1.0776963922504314E-4</v>
      </c>
      <c r="G31" s="28"/>
      <c r="H31" s="4"/>
      <c r="I31" s="19">
        <v>228</v>
      </c>
      <c r="J31" s="19">
        <v>160</v>
      </c>
      <c r="K31" s="3"/>
      <c r="L31" s="3"/>
      <c r="M31" s="3"/>
    </row>
    <row r="32" spans="2:13" ht="25.15" customHeight="1">
      <c r="B32" s="51"/>
      <c r="C32" s="10" t="s">
        <v>25</v>
      </c>
      <c r="D32" s="30">
        <f t="shared" si="2"/>
        <v>0</v>
      </c>
      <c r="E32" s="12">
        <f t="shared" si="2"/>
        <v>0</v>
      </c>
      <c r="F32" s="13">
        <f t="shared" si="3"/>
        <v>0</v>
      </c>
      <c r="G32" s="24"/>
      <c r="H32" s="4"/>
      <c r="I32" s="19">
        <v>0</v>
      </c>
      <c r="J32" s="19">
        <v>0</v>
      </c>
      <c r="K32" s="3"/>
      <c r="L32" s="3"/>
      <c r="M32" s="3"/>
    </row>
    <row r="33" spans="2:13" ht="25.15" customHeight="1">
      <c r="B33" s="51"/>
      <c r="C33" s="10" t="s">
        <v>23</v>
      </c>
      <c r="D33" s="30">
        <f t="shared" si="2"/>
        <v>2.4414559215478829E-4</v>
      </c>
      <c r="E33" s="12">
        <f t="shared" si="2"/>
        <v>3.2061334727304412E-4</v>
      </c>
      <c r="F33" s="13">
        <f t="shared" si="3"/>
        <v>-7.6467755118255832E-5</v>
      </c>
      <c r="G33" s="28"/>
      <c r="H33" s="4"/>
      <c r="I33" s="19">
        <v>144</v>
      </c>
      <c r="J33" s="19">
        <v>184</v>
      </c>
      <c r="K33" s="3"/>
      <c r="L33" s="3"/>
      <c r="M33" s="3"/>
    </row>
    <row r="34" spans="2:13" ht="25.15" customHeight="1">
      <c r="B34" s="51"/>
      <c r="C34" s="10" t="s">
        <v>26</v>
      </c>
      <c r="D34" s="30">
        <f t="shared" si="2"/>
        <v>3.255274562063844E-4</v>
      </c>
      <c r="E34" s="12">
        <f t="shared" si="2"/>
        <v>2.7008189580066214E-4</v>
      </c>
      <c r="F34" s="13">
        <f t="shared" si="3"/>
        <v>5.5445560405722257E-5</v>
      </c>
      <c r="G34" s="28"/>
      <c r="H34" s="4"/>
      <c r="I34" s="19">
        <v>192</v>
      </c>
      <c r="J34" s="19">
        <v>155</v>
      </c>
      <c r="K34" s="3"/>
      <c r="L34" s="3"/>
      <c r="M34" s="3"/>
    </row>
    <row r="35" spans="2:13" ht="25.15" customHeight="1">
      <c r="B35" s="51"/>
      <c r="C35" s="10" t="s">
        <v>27</v>
      </c>
      <c r="D35" s="30">
        <f t="shared" si="2"/>
        <v>1.9938556692641043E-3</v>
      </c>
      <c r="E35" s="12">
        <f t="shared" si="2"/>
        <v>1.6814776093396063E-3</v>
      </c>
      <c r="F35" s="13">
        <f t="shared" si="3"/>
        <v>3.1237805992449796E-4</v>
      </c>
      <c r="G35" s="28"/>
      <c r="H35" s="4"/>
      <c r="I35" s="19">
        <v>1176</v>
      </c>
      <c r="J35" s="19">
        <v>965</v>
      </c>
      <c r="K35" s="3"/>
      <c r="L35" s="3"/>
      <c r="M35" s="3"/>
    </row>
    <row r="36" spans="2:13" ht="25.15" customHeight="1">
      <c r="B36" s="51"/>
      <c r="C36" s="10" t="s">
        <v>28</v>
      </c>
      <c r="D36" s="30">
        <f t="shared" si="2"/>
        <v>5.4932758234827372E-4</v>
      </c>
      <c r="E36" s="12">
        <f t="shared" si="2"/>
        <v>4.495556717198118E-4</v>
      </c>
      <c r="F36" s="13">
        <f t="shared" si="3"/>
        <v>9.9771910628461923E-5</v>
      </c>
      <c r="G36" s="28"/>
      <c r="H36" s="4"/>
      <c r="I36" s="19">
        <v>324</v>
      </c>
      <c r="J36" s="19">
        <v>258</v>
      </c>
      <c r="K36" s="3"/>
      <c r="L36" s="3"/>
      <c r="M36" s="3"/>
    </row>
    <row r="37" spans="2:13" ht="25.15" customHeight="1">
      <c r="B37" s="51"/>
      <c r="C37" s="10" t="s">
        <v>31</v>
      </c>
      <c r="D37" s="30">
        <f t="shared" si="2"/>
        <v>9.9692783463205216E-4</v>
      </c>
      <c r="E37" s="12">
        <f t="shared" si="2"/>
        <v>1.0088865656037638E-3</v>
      </c>
      <c r="F37" s="13">
        <f t="shared" si="3"/>
        <v>-1.1958730971711609E-5</v>
      </c>
      <c r="G37" s="24"/>
      <c r="H37" s="4"/>
      <c r="I37" s="19">
        <v>588</v>
      </c>
      <c r="J37" s="19">
        <v>579</v>
      </c>
      <c r="K37" s="3"/>
      <c r="L37" s="3"/>
      <c r="M37" s="3"/>
    </row>
    <row r="38" spans="2:13" ht="25.15" customHeight="1">
      <c r="B38" s="51"/>
      <c r="C38" s="10" t="s">
        <v>30</v>
      </c>
      <c r="D38" s="30">
        <f t="shared" si="2"/>
        <v>4.2725478627087953E-4</v>
      </c>
      <c r="E38" s="12">
        <f t="shared" si="2"/>
        <v>5.52361038508451E-4</v>
      </c>
      <c r="F38" s="13">
        <f t="shared" si="3"/>
        <v>-1.2510625223757148E-4</v>
      </c>
      <c r="G38" s="28"/>
      <c r="H38" s="4"/>
      <c r="I38" s="19">
        <v>252</v>
      </c>
      <c r="J38" s="19">
        <v>317</v>
      </c>
      <c r="K38" s="3"/>
      <c r="L38" s="3"/>
      <c r="M38" s="3"/>
    </row>
    <row r="39" spans="2:13" ht="25.15" customHeight="1">
      <c r="B39" s="52"/>
      <c r="C39" s="10" t="s">
        <v>32</v>
      </c>
      <c r="D39" s="30">
        <f t="shared" si="2"/>
        <v>8.8706231816239756E-3</v>
      </c>
      <c r="E39" s="12">
        <f t="shared" si="2"/>
        <v>9.2315734448510187E-3</v>
      </c>
      <c r="F39" s="13">
        <f t="shared" si="3"/>
        <v>-3.609502632270431E-4</v>
      </c>
      <c r="G39" s="24"/>
      <c r="H39" s="4"/>
      <c r="I39" s="19">
        <v>5232</v>
      </c>
      <c r="J39" s="19">
        <v>5298</v>
      </c>
      <c r="K39" s="3"/>
      <c r="L39" s="3"/>
      <c r="M39" s="3"/>
    </row>
    <row r="40" spans="2:13" ht="25.15" customHeight="1">
      <c r="B40" s="50" t="s">
        <v>29</v>
      </c>
      <c r="C40" s="10" t="s">
        <v>1</v>
      </c>
      <c r="D40" s="30">
        <f t="shared" si="2"/>
        <v>1.7680209965209252E-2</v>
      </c>
      <c r="E40" s="12">
        <f t="shared" si="2"/>
        <v>1.7663355985363303E-2</v>
      </c>
      <c r="F40" s="13">
        <f t="shared" si="3"/>
        <v>1.6853979845948136E-5</v>
      </c>
      <c r="G40" s="24"/>
      <c r="H40" s="4"/>
      <c r="I40" s="19">
        <v>10428</v>
      </c>
      <c r="J40" s="19">
        <v>10137</v>
      </c>
      <c r="K40" s="3"/>
      <c r="L40" s="3"/>
      <c r="M40" s="3"/>
    </row>
    <row r="41" spans="2:13" ht="25.15" customHeight="1">
      <c r="B41" s="51"/>
      <c r="C41" s="10" t="s">
        <v>33</v>
      </c>
      <c r="D41" s="30">
        <f t="shared" si="2"/>
        <v>9.9896238123334223E-3</v>
      </c>
      <c r="E41" s="12">
        <f t="shared" si="2"/>
        <v>9.4302143230527973E-3</v>
      </c>
      <c r="F41" s="13">
        <f t="shared" si="3"/>
        <v>5.5940948928062499E-4</v>
      </c>
      <c r="G41" s="24"/>
      <c r="H41" s="4"/>
      <c r="I41" s="19">
        <v>5892</v>
      </c>
      <c r="J41" s="19">
        <v>5412</v>
      </c>
      <c r="K41" s="3"/>
      <c r="L41" s="3"/>
      <c r="M41" s="3"/>
    </row>
    <row r="42" spans="2:13" ht="25.15" customHeight="1">
      <c r="B42" s="51"/>
      <c r="C42" s="10" t="s">
        <v>34</v>
      </c>
      <c r="D42" s="30">
        <f t="shared" si="2"/>
        <v>1.4038371548900327E-3</v>
      </c>
      <c r="E42" s="12">
        <f t="shared" si="2"/>
        <v>5.6455828541557762E-4</v>
      </c>
      <c r="F42" s="13">
        <f t="shared" si="3"/>
        <v>8.3927886947445505E-4</v>
      </c>
      <c r="G42" s="28"/>
      <c r="H42" s="4"/>
      <c r="I42" s="19">
        <v>828</v>
      </c>
      <c r="J42" s="19">
        <v>324</v>
      </c>
      <c r="K42" s="3"/>
      <c r="L42" s="3"/>
      <c r="M42" s="3"/>
    </row>
    <row r="43" spans="2:13" ht="25.15" customHeight="1">
      <c r="B43" s="52"/>
      <c r="C43" s="10" t="s">
        <v>4</v>
      </c>
      <c r="D43" s="30">
        <f>(I43/12)/L$9</f>
        <v>1.4241826209029318E-4</v>
      </c>
      <c r="E43" s="12">
        <f>(J43/12)/M$9</f>
        <v>2.0909566126502874E-5</v>
      </c>
      <c r="F43" s="13">
        <f t="shared" si="3"/>
        <v>1.215086959637903E-4</v>
      </c>
      <c r="G43" s="28"/>
      <c r="H43" s="4"/>
      <c r="I43" s="19">
        <v>84</v>
      </c>
      <c r="J43" s="19">
        <v>12</v>
      </c>
      <c r="K43" s="3"/>
      <c r="L43" s="3"/>
      <c r="M43" s="3"/>
    </row>
    <row r="44" spans="2:13" ht="25.15" customHeight="1">
      <c r="B44" s="46" t="s">
        <v>8</v>
      </c>
      <c r="C44" s="47"/>
      <c r="D44" s="12">
        <f>(I44/12)/L$9</f>
        <v>9.0639051087465158E-2</v>
      </c>
      <c r="E44" s="12">
        <f>(J44/12)/M$9</f>
        <v>8.9993030144624508E-2</v>
      </c>
      <c r="F44" s="13">
        <f>D44-E44</f>
        <v>6.4602094284064993E-4</v>
      </c>
      <c r="G44" s="24"/>
      <c r="H44" s="4"/>
      <c r="I44" s="19">
        <v>53460</v>
      </c>
      <c r="J44" s="19">
        <v>51647</v>
      </c>
      <c r="K44" s="3"/>
      <c r="L44" s="3"/>
      <c r="M44" s="3"/>
    </row>
    <row r="45" spans="2:13" ht="10.15" customHeight="1">
      <c r="I45" s="3"/>
      <c r="J45" s="3"/>
      <c r="K45" s="3"/>
      <c r="L45" s="3"/>
      <c r="M45" s="3"/>
    </row>
    <row r="46" spans="2:13" ht="19.899999999999999" customHeight="1">
      <c r="B46" s="2" t="s">
        <v>47</v>
      </c>
      <c r="I46" s="3" t="s">
        <v>48</v>
      </c>
      <c r="J46" s="3"/>
      <c r="K46" s="3"/>
      <c r="L46" s="3"/>
      <c r="M46" s="3"/>
    </row>
    <row r="47" spans="2:13" ht="19.899999999999999" customHeight="1">
      <c r="F47" s="4" t="s">
        <v>49</v>
      </c>
      <c r="J47" s="4" t="s">
        <v>50</v>
      </c>
      <c r="K47" s="3"/>
      <c r="L47" s="3"/>
      <c r="M47" s="3"/>
    </row>
    <row r="48" spans="2:13" ht="27.4" customHeight="1">
      <c r="B48" s="40" t="s">
        <v>12</v>
      </c>
      <c r="C48" s="41"/>
      <c r="D48" s="5" t="s">
        <v>7</v>
      </c>
      <c r="E48" s="5" t="s">
        <v>0</v>
      </c>
      <c r="F48" s="5" t="s">
        <v>2</v>
      </c>
      <c r="G48" s="5" t="s">
        <v>43</v>
      </c>
      <c r="I48" s="5" t="s">
        <v>7</v>
      </c>
      <c r="J48" s="5" t="s">
        <v>0</v>
      </c>
      <c r="K48" s="3"/>
      <c r="L48" s="3"/>
      <c r="M48" s="3"/>
    </row>
    <row r="49" spans="2:13" ht="25.15" customHeight="1">
      <c r="B49" s="50" t="s">
        <v>13</v>
      </c>
      <c r="C49" s="10" t="s">
        <v>14</v>
      </c>
      <c r="D49" s="15">
        <f t="shared" ref="D49:D57" si="4">I49/I16</f>
        <v>75134.603021536488</v>
      </c>
      <c r="E49" s="15">
        <f t="shared" ref="E49:E57" si="5">J49/J16</f>
        <v>70331.933428322649</v>
      </c>
      <c r="F49" s="16">
        <f>D49-E49</f>
        <v>4802.6695932138391</v>
      </c>
      <c r="G49" s="23"/>
      <c r="H49" s="4"/>
      <c r="I49" s="27">
        <v>934975000</v>
      </c>
      <c r="J49" s="27">
        <v>888503315</v>
      </c>
      <c r="K49" s="3"/>
      <c r="L49" s="3"/>
      <c r="M49" s="3"/>
    </row>
    <row r="50" spans="2:13" ht="25.15" customHeight="1">
      <c r="B50" s="51"/>
      <c r="C50" s="10" t="s">
        <v>15</v>
      </c>
      <c r="D50" s="15">
        <f t="shared" si="4"/>
        <v>51340.277777777781</v>
      </c>
      <c r="E50" s="15">
        <f t="shared" si="5"/>
        <v>64693.944915254237</v>
      </c>
      <c r="F50" s="16">
        <f t="shared" ref="F50:F77" si="6">D50-E50</f>
        <v>-13353.667137476456</v>
      </c>
      <c r="G50" s="29"/>
      <c r="H50" s="4"/>
      <c r="I50" s="27">
        <v>88716000</v>
      </c>
      <c r="J50" s="27">
        <v>76338855</v>
      </c>
      <c r="K50" s="3"/>
      <c r="L50" s="3"/>
      <c r="M50" s="3"/>
    </row>
    <row r="51" spans="2:13" ht="25.15" customHeight="1">
      <c r="B51" s="51"/>
      <c r="C51" s="10" t="s">
        <v>16</v>
      </c>
      <c r="D51" s="15">
        <f t="shared" si="4"/>
        <v>30325.154730327144</v>
      </c>
      <c r="E51" s="15">
        <f t="shared" si="5"/>
        <v>35488.27176266782</v>
      </c>
      <c r="F51" s="16">
        <f t="shared" si="6"/>
        <v>-5163.1170323406768</v>
      </c>
      <c r="G51" s="29"/>
      <c r="H51" s="4"/>
      <c r="I51" s="27">
        <v>137191000</v>
      </c>
      <c r="J51" s="27">
        <v>163884839</v>
      </c>
      <c r="K51" s="3"/>
      <c r="L51" s="3"/>
      <c r="M51" s="3"/>
    </row>
    <row r="52" spans="2:13" ht="25.15" customHeight="1">
      <c r="B52" s="51"/>
      <c r="C52" s="10" t="s">
        <v>17</v>
      </c>
      <c r="D52" s="15">
        <f t="shared" si="4"/>
        <v>24670.468948035486</v>
      </c>
      <c r="E52" s="15">
        <f t="shared" si="5"/>
        <v>24696.451647183847</v>
      </c>
      <c r="F52" s="16">
        <f t="shared" si="6"/>
        <v>-25.982699148360552</v>
      </c>
      <c r="G52" s="23"/>
      <c r="H52" s="4"/>
      <c r="I52" s="27">
        <v>77860000</v>
      </c>
      <c r="J52" s="27">
        <v>69718083</v>
      </c>
      <c r="K52" s="3"/>
      <c r="L52" s="3"/>
      <c r="M52" s="3"/>
    </row>
    <row r="53" spans="2:13" ht="25.15" customHeight="1">
      <c r="B53" s="51"/>
      <c r="C53" s="10" t="s">
        <v>18</v>
      </c>
      <c r="D53" s="15">
        <f t="shared" si="4"/>
        <v>10929.984332158245</v>
      </c>
      <c r="E53" s="15">
        <f t="shared" si="5"/>
        <v>11603.565880158923</v>
      </c>
      <c r="F53" s="16">
        <f t="shared" si="6"/>
        <v>-673.58154800067859</v>
      </c>
      <c r="G53" s="23"/>
      <c r="H53" s="4"/>
      <c r="I53" s="27">
        <v>111617000</v>
      </c>
      <c r="J53" s="27">
        <v>143106778</v>
      </c>
      <c r="K53" s="3"/>
      <c r="L53" s="3"/>
      <c r="M53" s="3"/>
    </row>
    <row r="54" spans="2:13" ht="25.15" customHeight="1">
      <c r="B54" s="51"/>
      <c r="C54" s="10" t="s">
        <v>3</v>
      </c>
      <c r="D54" s="15">
        <f t="shared" si="4"/>
        <v>92434.638278388273</v>
      </c>
      <c r="E54" s="15">
        <f t="shared" si="5"/>
        <v>88732.529565701552</v>
      </c>
      <c r="F54" s="16">
        <f t="shared" si="6"/>
        <v>3702.1087126867205</v>
      </c>
      <c r="G54" s="23"/>
      <c r="H54" s="4"/>
      <c r="I54" s="27">
        <v>1615018000</v>
      </c>
      <c r="J54" s="27">
        <v>1593636231</v>
      </c>
      <c r="K54" s="3"/>
      <c r="L54" s="3"/>
      <c r="M54" s="3"/>
    </row>
    <row r="55" spans="2:13" ht="25.15" customHeight="1">
      <c r="B55" s="51"/>
      <c r="C55" s="10" t="s">
        <v>19</v>
      </c>
      <c r="D55" s="15">
        <f t="shared" si="4"/>
        <v>54907.475490196077</v>
      </c>
      <c r="E55" s="15">
        <f t="shared" si="5"/>
        <v>57108.47752548656</v>
      </c>
      <c r="F55" s="16">
        <f t="shared" si="6"/>
        <v>-2201.002035290483</v>
      </c>
      <c r="G55" s="23"/>
      <c r="H55" s="4"/>
      <c r="I55" s="27">
        <v>448045000</v>
      </c>
      <c r="J55" s="27">
        <v>492960378</v>
      </c>
      <c r="K55" s="3"/>
      <c r="L55" s="3"/>
      <c r="M55" s="3"/>
    </row>
    <row r="56" spans="2:13" ht="25.15" customHeight="1">
      <c r="B56" s="51"/>
      <c r="C56" s="10" t="s">
        <v>20</v>
      </c>
      <c r="D56" s="15">
        <f t="shared" si="4"/>
        <v>129352.36768802228</v>
      </c>
      <c r="E56" s="15">
        <f t="shared" si="5"/>
        <v>114950.29372937293</v>
      </c>
      <c r="F56" s="16">
        <f t="shared" si="6"/>
        <v>14402.073958649344</v>
      </c>
      <c r="G56" s="23"/>
      <c r="H56" s="4"/>
      <c r="I56" s="27">
        <v>557250000</v>
      </c>
      <c r="J56" s="27">
        <v>557279024</v>
      </c>
      <c r="K56" s="3"/>
      <c r="L56" s="3"/>
      <c r="M56" s="3"/>
    </row>
    <row r="57" spans="2:13" ht="25.15" customHeight="1">
      <c r="B57" s="51"/>
      <c r="C57" s="10" t="s">
        <v>11</v>
      </c>
      <c r="D57" s="15">
        <f t="shared" si="4"/>
        <v>116214.28571428571</v>
      </c>
      <c r="E57" s="15">
        <f t="shared" si="5"/>
        <v>119844.48159509203</v>
      </c>
      <c r="F57" s="16">
        <f t="shared" si="6"/>
        <v>-3630.1958808063209</v>
      </c>
      <c r="G57" s="23"/>
      <c r="H57" s="4"/>
      <c r="I57" s="27">
        <v>39048000</v>
      </c>
      <c r="J57" s="27">
        <v>39069301</v>
      </c>
      <c r="K57" s="3"/>
      <c r="L57" s="3"/>
      <c r="M57" s="3"/>
    </row>
    <row r="58" spans="2:13" ht="25.15" customHeight="1">
      <c r="B58" s="51"/>
      <c r="C58" s="10" t="s">
        <v>52</v>
      </c>
      <c r="D58" s="15" t="s">
        <v>57</v>
      </c>
      <c r="E58" s="15" t="s">
        <v>57</v>
      </c>
      <c r="F58" s="16" t="s">
        <v>57</v>
      </c>
      <c r="G58" s="23"/>
      <c r="H58" s="4"/>
      <c r="I58" s="27">
        <v>0</v>
      </c>
      <c r="J58" s="27">
        <v>0</v>
      </c>
      <c r="K58" s="3"/>
      <c r="L58" s="3"/>
      <c r="M58" s="3"/>
    </row>
    <row r="59" spans="2:13" ht="25.15" customHeight="1">
      <c r="B59" s="51"/>
      <c r="C59" s="10" t="s">
        <v>56</v>
      </c>
      <c r="D59" s="15" t="s">
        <v>57</v>
      </c>
      <c r="E59" s="15" t="s">
        <v>57</v>
      </c>
      <c r="F59" s="16" t="s">
        <v>57</v>
      </c>
      <c r="G59" s="23"/>
      <c r="H59" s="4"/>
      <c r="I59" s="27">
        <v>0</v>
      </c>
      <c r="J59" s="27">
        <v>0</v>
      </c>
      <c r="K59" s="3"/>
      <c r="L59" s="3"/>
      <c r="M59" s="3"/>
    </row>
    <row r="60" spans="2:13" ht="25.15" customHeight="1">
      <c r="B60" s="51"/>
      <c r="C60" s="10" t="s">
        <v>21</v>
      </c>
      <c r="D60" s="15">
        <f t="shared" ref="D60:D62" si="7">I60/I27</f>
        <v>12975.735517136791</v>
      </c>
      <c r="E60" s="15">
        <f t="shared" ref="E60:E62" si="8">J60/J27</f>
        <v>13453.181579018014</v>
      </c>
      <c r="F60" s="16">
        <f t="shared" si="6"/>
        <v>-477.4460618812227</v>
      </c>
      <c r="G60" s="22"/>
      <c r="H60" s="4"/>
      <c r="I60" s="27">
        <v>513372000</v>
      </c>
      <c r="J60" s="27">
        <v>501144467</v>
      </c>
      <c r="K60" s="3"/>
      <c r="L60" s="3"/>
      <c r="M60" s="3"/>
    </row>
    <row r="61" spans="2:13" ht="25.15" customHeight="1">
      <c r="B61" s="51"/>
      <c r="C61" s="10" t="s">
        <v>55</v>
      </c>
      <c r="D61" s="15">
        <f t="shared" si="7"/>
        <v>29004.032258064515</v>
      </c>
      <c r="E61" s="15">
        <f t="shared" si="8"/>
        <v>36116.852430555555</v>
      </c>
      <c r="F61" s="16">
        <f t="shared" si="6"/>
        <v>-7112.8201724910396</v>
      </c>
      <c r="G61" s="29"/>
      <c r="H61" s="4"/>
      <c r="I61" s="27">
        <v>21579000</v>
      </c>
      <c r="J61" s="27">
        <v>20803307</v>
      </c>
      <c r="K61" s="3"/>
      <c r="L61" s="3"/>
      <c r="M61" s="3"/>
    </row>
    <row r="62" spans="2:13" ht="25.15" customHeight="1">
      <c r="B62" s="51"/>
      <c r="C62" s="10" t="s">
        <v>54</v>
      </c>
      <c r="D62" s="15">
        <f t="shared" si="7"/>
        <v>104463.76811594203</v>
      </c>
      <c r="E62" s="15">
        <f t="shared" si="8"/>
        <v>104296.08319738989</v>
      </c>
      <c r="F62" s="16">
        <f t="shared" si="6"/>
        <v>167.68491855214234</v>
      </c>
      <c r="G62" s="23"/>
      <c r="H62" s="4"/>
      <c r="I62" s="27">
        <v>57664000</v>
      </c>
      <c r="J62" s="27">
        <v>63933499</v>
      </c>
      <c r="K62" s="3"/>
      <c r="L62" s="3"/>
      <c r="M62" s="3"/>
    </row>
    <row r="63" spans="2:13" ht="25.15" customHeight="1">
      <c r="B63" s="52"/>
      <c r="C63" s="10" t="s">
        <v>6</v>
      </c>
      <c r="D63" s="15">
        <f t="shared" ref="D63:D77" si="9">I63/I30</f>
        <v>165757.39875389409</v>
      </c>
      <c r="E63" s="15">
        <f t="shared" ref="E63:E77" si="10">J63/J30</f>
        <v>191457.85326307255</v>
      </c>
      <c r="F63" s="16">
        <f t="shared" si="6"/>
        <v>-25700.454509178468</v>
      </c>
      <c r="G63" s="23"/>
      <c r="H63" s="4"/>
      <c r="I63" s="27">
        <v>425665000</v>
      </c>
      <c r="J63" s="27">
        <v>472326524</v>
      </c>
      <c r="K63" s="3"/>
      <c r="L63" s="3"/>
      <c r="M63" s="3"/>
    </row>
    <row r="64" spans="2:13" ht="25.15" customHeight="1">
      <c r="B64" s="50" t="s">
        <v>22</v>
      </c>
      <c r="C64" s="10" t="s">
        <v>24</v>
      </c>
      <c r="D64" s="15">
        <f t="shared" si="9"/>
        <v>182521.9298245614</v>
      </c>
      <c r="E64" s="15">
        <f t="shared" si="10"/>
        <v>189975.06875000001</v>
      </c>
      <c r="F64" s="16">
        <f t="shared" si="6"/>
        <v>-7453.1389254386013</v>
      </c>
      <c r="G64" s="23"/>
      <c r="H64" s="4"/>
      <c r="I64" s="27">
        <v>41615000</v>
      </c>
      <c r="J64" s="27">
        <v>30396011</v>
      </c>
      <c r="K64" s="3"/>
      <c r="L64" s="3"/>
      <c r="M64" s="3"/>
    </row>
    <row r="65" spans="2:13" ht="25.15" customHeight="1">
      <c r="B65" s="51"/>
      <c r="C65" s="10" t="s">
        <v>25</v>
      </c>
      <c r="D65" s="15" t="s">
        <v>57</v>
      </c>
      <c r="E65" s="15" t="s">
        <v>57</v>
      </c>
      <c r="F65" s="16" t="s">
        <v>57</v>
      </c>
      <c r="G65" s="23"/>
      <c r="H65" s="4"/>
      <c r="I65" s="27">
        <v>0</v>
      </c>
      <c r="J65" s="27">
        <v>0</v>
      </c>
      <c r="K65" s="3"/>
      <c r="L65" s="3"/>
      <c r="M65" s="3"/>
    </row>
    <row r="66" spans="2:13" ht="25.15" customHeight="1">
      <c r="B66" s="51"/>
      <c r="C66" s="10" t="s">
        <v>23</v>
      </c>
      <c r="D66" s="15">
        <f t="shared" si="9"/>
        <v>114604.16666666667</v>
      </c>
      <c r="E66" s="15">
        <f t="shared" si="10"/>
        <v>80717.40217391304</v>
      </c>
      <c r="F66" s="16">
        <f t="shared" si="6"/>
        <v>33886.764492753631</v>
      </c>
      <c r="G66" s="23"/>
      <c r="H66" s="4"/>
      <c r="I66" s="27">
        <v>16503000</v>
      </c>
      <c r="J66" s="27">
        <v>14852002</v>
      </c>
      <c r="K66" s="3"/>
      <c r="L66" s="3"/>
      <c r="M66" s="3"/>
    </row>
    <row r="67" spans="2:13" ht="25.15" customHeight="1">
      <c r="B67" s="51"/>
      <c r="C67" s="10" t="s">
        <v>26</v>
      </c>
      <c r="D67" s="15">
        <f t="shared" si="9"/>
        <v>186791.66666666666</v>
      </c>
      <c r="E67" s="15">
        <f t="shared" si="10"/>
        <v>242020.87741935483</v>
      </c>
      <c r="F67" s="16">
        <f t="shared" si="6"/>
        <v>-55229.210752688174</v>
      </c>
      <c r="G67" s="23"/>
      <c r="H67" s="4"/>
      <c r="I67" s="27">
        <v>35864000</v>
      </c>
      <c r="J67" s="27">
        <v>37513236</v>
      </c>
      <c r="K67" s="3"/>
      <c r="L67" s="3"/>
      <c r="M67" s="3"/>
    </row>
    <row r="68" spans="2:13" ht="25.15" customHeight="1">
      <c r="B68" s="51"/>
      <c r="C68" s="10" t="s">
        <v>27</v>
      </c>
      <c r="D68" s="15">
        <f t="shared" si="9"/>
        <v>249118.19727891157</v>
      </c>
      <c r="E68" s="15">
        <f t="shared" si="10"/>
        <v>262757.66943005181</v>
      </c>
      <c r="F68" s="16">
        <f t="shared" si="6"/>
        <v>-13639.472151140246</v>
      </c>
      <c r="G68" s="23"/>
      <c r="H68" s="4"/>
      <c r="I68" s="27">
        <v>292963000</v>
      </c>
      <c r="J68" s="27">
        <v>253561151</v>
      </c>
      <c r="K68" s="3"/>
      <c r="L68" s="3"/>
      <c r="M68" s="3"/>
    </row>
    <row r="69" spans="2:13" ht="25.15" customHeight="1">
      <c r="B69" s="51"/>
      <c r="C69" s="10" t="s">
        <v>28</v>
      </c>
      <c r="D69" s="15">
        <f t="shared" si="9"/>
        <v>197916.66666666666</v>
      </c>
      <c r="E69" s="15">
        <f t="shared" si="10"/>
        <v>191818.46899224806</v>
      </c>
      <c r="F69" s="16">
        <f t="shared" si="6"/>
        <v>6098.1976744185959</v>
      </c>
      <c r="G69" s="23"/>
      <c r="H69" s="4"/>
      <c r="I69" s="27">
        <v>64125000</v>
      </c>
      <c r="J69" s="27">
        <v>49489165</v>
      </c>
      <c r="K69" s="3"/>
      <c r="L69" s="3"/>
      <c r="M69" s="3"/>
    </row>
    <row r="70" spans="2:13" ht="25.15" customHeight="1">
      <c r="B70" s="51"/>
      <c r="C70" s="10" t="s">
        <v>31</v>
      </c>
      <c r="D70" s="15">
        <f t="shared" si="9"/>
        <v>190438.77551020408</v>
      </c>
      <c r="E70" s="15">
        <f t="shared" si="10"/>
        <v>255732.57340241797</v>
      </c>
      <c r="F70" s="16">
        <f t="shared" si="6"/>
        <v>-65293.797892213886</v>
      </c>
      <c r="G70" s="29"/>
      <c r="H70" s="4"/>
      <c r="I70" s="27">
        <v>111978000</v>
      </c>
      <c r="J70" s="27">
        <v>148069160</v>
      </c>
      <c r="K70" s="3"/>
      <c r="L70" s="3"/>
      <c r="M70" s="3"/>
    </row>
    <row r="71" spans="2:13" ht="25.15" customHeight="1">
      <c r="B71" s="51"/>
      <c r="C71" s="10" t="s">
        <v>30</v>
      </c>
      <c r="D71" s="15">
        <f t="shared" si="9"/>
        <v>259519.84126984127</v>
      </c>
      <c r="E71" s="15">
        <f t="shared" si="10"/>
        <v>146536.63722397477</v>
      </c>
      <c r="F71" s="16">
        <f t="shared" si="6"/>
        <v>112983.2040458665</v>
      </c>
      <c r="G71" s="29"/>
      <c r="H71" s="4"/>
      <c r="I71" s="27">
        <v>65399000</v>
      </c>
      <c r="J71" s="27">
        <v>46452114</v>
      </c>
      <c r="K71" s="3"/>
      <c r="L71" s="3"/>
      <c r="M71" s="3"/>
    </row>
    <row r="72" spans="2:13" ht="25.15" customHeight="1">
      <c r="B72" s="52"/>
      <c r="C72" s="10" t="s">
        <v>32</v>
      </c>
      <c r="D72" s="15">
        <f t="shared" si="9"/>
        <v>100230.12232415902</v>
      </c>
      <c r="E72" s="15">
        <f t="shared" si="10"/>
        <v>90357.893733484336</v>
      </c>
      <c r="F72" s="16">
        <f t="shared" si="6"/>
        <v>9872.2285906746838</v>
      </c>
      <c r="G72" s="23"/>
      <c r="H72" s="4"/>
      <c r="I72" s="27">
        <v>524404000</v>
      </c>
      <c r="J72" s="27">
        <v>478716121</v>
      </c>
      <c r="K72" s="3"/>
      <c r="L72" s="3"/>
      <c r="M72" s="3"/>
    </row>
    <row r="73" spans="2:13" ht="25.15" customHeight="1">
      <c r="B73" s="50" t="s">
        <v>29</v>
      </c>
      <c r="C73" s="10" t="s">
        <v>1</v>
      </c>
      <c r="D73" s="15">
        <f t="shared" si="9"/>
        <v>261653.6248561565</v>
      </c>
      <c r="E73" s="15">
        <f t="shared" si="10"/>
        <v>268880.27108612016</v>
      </c>
      <c r="F73" s="16">
        <f t="shared" si="6"/>
        <v>-7226.6462299636623</v>
      </c>
      <c r="G73" s="23"/>
      <c r="H73" s="4"/>
      <c r="I73" s="27">
        <v>2728524000</v>
      </c>
      <c r="J73" s="27">
        <v>2725639308</v>
      </c>
      <c r="K73" s="3"/>
      <c r="L73" s="3"/>
      <c r="M73" s="3"/>
    </row>
    <row r="74" spans="2:13" ht="25.15" customHeight="1">
      <c r="B74" s="51"/>
      <c r="C74" s="10" t="s">
        <v>33</v>
      </c>
      <c r="D74" s="15">
        <f t="shared" si="9"/>
        <v>287683.63883231499</v>
      </c>
      <c r="E74" s="15">
        <f t="shared" si="10"/>
        <v>298094.7086104952</v>
      </c>
      <c r="F74" s="16">
        <f t="shared" si="6"/>
        <v>-10411.069778180216</v>
      </c>
      <c r="G74" s="22"/>
      <c r="H74" s="4"/>
      <c r="I74" s="27">
        <v>1695032000</v>
      </c>
      <c r="J74" s="27">
        <v>1613288563</v>
      </c>
      <c r="K74" s="3"/>
      <c r="L74" s="3"/>
      <c r="M74" s="3"/>
    </row>
    <row r="75" spans="2:13" ht="25.15" customHeight="1">
      <c r="B75" s="51"/>
      <c r="C75" s="10" t="s">
        <v>34</v>
      </c>
      <c r="D75" s="15">
        <f t="shared" si="9"/>
        <v>406143.71980676329</v>
      </c>
      <c r="E75" s="15">
        <f t="shared" si="10"/>
        <v>349414.03086419753</v>
      </c>
      <c r="F75" s="16">
        <f t="shared" si="6"/>
        <v>56729.688942565757</v>
      </c>
      <c r="G75" s="22"/>
      <c r="H75" s="4"/>
      <c r="I75" s="27">
        <v>336287000</v>
      </c>
      <c r="J75" s="27">
        <v>113210146</v>
      </c>
      <c r="K75" s="3"/>
      <c r="L75" s="3"/>
      <c r="M75" s="3"/>
    </row>
    <row r="76" spans="2:13" ht="25.15" customHeight="1">
      <c r="B76" s="52"/>
      <c r="C76" s="10" t="s">
        <v>4</v>
      </c>
      <c r="D76" s="15">
        <f t="shared" si="9"/>
        <v>353428.57142857142</v>
      </c>
      <c r="E76" s="15">
        <f t="shared" si="10"/>
        <v>333006.58333333331</v>
      </c>
      <c r="F76" s="16">
        <f t="shared" si="6"/>
        <v>20421.988095238106</v>
      </c>
      <c r="G76" s="22"/>
      <c r="H76" s="4"/>
      <c r="I76" s="27">
        <v>29688000</v>
      </c>
      <c r="J76" s="27">
        <v>3996079</v>
      </c>
      <c r="K76" s="3"/>
      <c r="L76" s="3"/>
      <c r="M76" s="3"/>
    </row>
    <row r="77" spans="2:13" ht="25.15" customHeight="1">
      <c r="B77" s="46" t="s">
        <v>8</v>
      </c>
      <c r="C77" s="47"/>
      <c r="D77" s="15">
        <f t="shared" si="9"/>
        <v>12720.145903479237</v>
      </c>
      <c r="E77" s="15">
        <f t="shared" si="10"/>
        <v>13056.331500377562</v>
      </c>
      <c r="F77" s="16">
        <f t="shared" si="6"/>
        <v>-336.18559689832546</v>
      </c>
      <c r="G77" s="22"/>
      <c r="H77" s="4"/>
      <c r="I77" s="27">
        <v>680019000</v>
      </c>
      <c r="J77" s="27">
        <v>674320353</v>
      </c>
      <c r="K77" s="3"/>
      <c r="L77" s="3"/>
      <c r="M77" s="3"/>
    </row>
    <row r="78" spans="2:13" ht="10.15" customHeight="1"/>
    <row r="79" spans="2:13" ht="19.899999999999999" customHeight="1">
      <c r="B79" s="2" t="s">
        <v>51</v>
      </c>
    </row>
    <row r="80" spans="2:13" ht="10.15" customHeight="1"/>
    <row r="81" spans="1:8" ht="12.4" customHeight="1">
      <c r="B81" s="53" t="s">
        <v>58</v>
      </c>
      <c r="C81" s="54"/>
      <c r="D81" s="54"/>
      <c r="E81" s="54"/>
      <c r="F81" s="54"/>
      <c r="G81" s="55"/>
    </row>
    <row r="82" spans="1:8" ht="12.4" customHeight="1">
      <c r="B82" s="56"/>
      <c r="C82" s="57"/>
      <c r="D82" s="57"/>
      <c r="E82" s="57"/>
      <c r="F82" s="57"/>
      <c r="G82" s="58"/>
    </row>
    <row r="83" spans="1:8" ht="12.4" customHeight="1">
      <c r="B83" s="56"/>
      <c r="C83" s="57"/>
      <c r="D83" s="57"/>
      <c r="E83" s="57"/>
      <c r="F83" s="57"/>
      <c r="G83" s="58"/>
    </row>
    <row r="84" spans="1:8" ht="12.4" customHeight="1">
      <c r="B84" s="56"/>
      <c r="C84" s="57"/>
      <c r="D84" s="57"/>
      <c r="E84" s="57"/>
      <c r="F84" s="57"/>
      <c r="G84" s="58"/>
    </row>
    <row r="85" spans="1:8" ht="12.4" customHeight="1">
      <c r="B85" s="56"/>
      <c r="C85" s="57"/>
      <c r="D85" s="57"/>
      <c r="E85" s="57"/>
      <c r="F85" s="57"/>
      <c r="G85" s="58"/>
    </row>
    <row r="86" spans="1:8" ht="12.4" customHeight="1">
      <c r="B86" s="56"/>
      <c r="C86" s="57"/>
      <c r="D86" s="57"/>
      <c r="E86" s="57"/>
      <c r="F86" s="57"/>
      <c r="G86" s="58"/>
    </row>
    <row r="87" spans="1:8" ht="12.4" customHeight="1">
      <c r="B87" s="56"/>
      <c r="C87" s="57"/>
      <c r="D87" s="57"/>
      <c r="E87" s="57"/>
      <c r="F87" s="57"/>
      <c r="G87" s="58"/>
    </row>
    <row r="88" spans="1:8" ht="12.4" customHeight="1">
      <c r="B88" s="56"/>
      <c r="C88" s="57"/>
      <c r="D88" s="57"/>
      <c r="E88" s="57"/>
      <c r="F88" s="57"/>
      <c r="G88" s="58"/>
    </row>
    <row r="89" spans="1:8" ht="12.4" customHeight="1">
      <c r="B89" s="56"/>
      <c r="C89" s="57"/>
      <c r="D89" s="57"/>
      <c r="E89" s="57"/>
      <c r="F89" s="57"/>
      <c r="G89" s="58"/>
    </row>
    <row r="90" spans="1:8" ht="12.4" customHeight="1">
      <c r="B90" s="56"/>
      <c r="C90" s="57"/>
      <c r="D90" s="57"/>
      <c r="E90" s="57"/>
      <c r="F90" s="57"/>
      <c r="G90" s="58"/>
    </row>
    <row r="91" spans="1:8" ht="12.4" customHeight="1">
      <c r="B91" s="56"/>
      <c r="C91" s="57"/>
      <c r="D91" s="57"/>
      <c r="E91" s="57"/>
      <c r="F91" s="57"/>
      <c r="G91" s="58"/>
    </row>
    <row r="92" spans="1:8" ht="12.4" customHeight="1">
      <c r="B92" s="56"/>
      <c r="C92" s="57"/>
      <c r="D92" s="57"/>
      <c r="E92" s="57"/>
      <c r="F92" s="57"/>
      <c r="G92" s="58"/>
    </row>
    <row r="93" spans="1:8" ht="12.4" customHeight="1">
      <c r="B93" s="56"/>
      <c r="C93" s="57"/>
      <c r="D93" s="57"/>
      <c r="E93" s="57"/>
      <c r="F93" s="57"/>
      <c r="G93" s="58"/>
    </row>
    <row r="94" spans="1:8" ht="12.4" customHeight="1">
      <c r="B94" s="56"/>
      <c r="C94" s="57"/>
      <c r="D94" s="57"/>
      <c r="E94" s="57"/>
      <c r="F94" s="57"/>
      <c r="G94" s="58"/>
    </row>
    <row r="95" spans="1:8" ht="12.4" customHeight="1">
      <c r="B95" s="59"/>
      <c r="C95" s="60"/>
      <c r="D95" s="60"/>
      <c r="E95" s="60"/>
      <c r="F95" s="60"/>
      <c r="G95" s="61"/>
    </row>
    <row r="96" spans="1:8" ht="10.15" customHeight="1">
      <c r="A96" s="17"/>
      <c r="B96" s="18"/>
      <c r="C96" s="18"/>
      <c r="D96" s="18"/>
      <c r="E96" s="18"/>
      <c r="F96" s="18"/>
      <c r="G96" s="18"/>
      <c r="H96" s="17"/>
    </row>
    <row r="97" spans="1:8" ht="19.899999999999999" customHeight="1">
      <c r="A97" s="17"/>
      <c r="B97" s="18"/>
      <c r="C97" s="18"/>
      <c r="D97" s="18"/>
      <c r="E97" s="18"/>
      <c r="F97" s="18"/>
      <c r="G97" s="18"/>
      <c r="H97" s="17"/>
    </row>
    <row r="98" spans="1:8" ht="19.899999999999999" customHeight="1">
      <c r="A98" s="17"/>
      <c r="B98" s="18"/>
      <c r="C98" s="18"/>
      <c r="D98" s="18"/>
      <c r="E98" s="18"/>
      <c r="F98" s="18"/>
      <c r="G98" s="18"/>
      <c r="H98" s="17"/>
    </row>
    <row r="99" spans="1:8" ht="19.899999999999999" customHeight="1">
      <c r="A99" s="17"/>
      <c r="B99" s="18"/>
      <c r="C99" s="18"/>
      <c r="D99" s="18"/>
      <c r="E99" s="18"/>
      <c r="F99" s="18"/>
      <c r="G99" s="18"/>
      <c r="H99" s="17"/>
    </row>
    <row r="100" spans="1:8" ht="19.899999999999999" customHeight="1">
      <c r="A100" s="17"/>
      <c r="B100" s="18"/>
      <c r="C100" s="18"/>
      <c r="D100" s="18"/>
      <c r="E100" s="18"/>
      <c r="F100" s="18"/>
      <c r="G100" s="18"/>
      <c r="H100" s="17"/>
    </row>
    <row r="101" spans="1:8" ht="19.899999999999999" customHeight="1">
      <c r="A101" s="17"/>
      <c r="B101" s="18"/>
      <c r="C101" s="18"/>
      <c r="D101" s="18"/>
      <c r="E101" s="18"/>
      <c r="F101" s="18"/>
      <c r="G101" s="18"/>
      <c r="H101" s="17"/>
    </row>
    <row r="102" spans="1:8" ht="19.899999999999999" customHeight="1">
      <c r="A102" s="17"/>
      <c r="B102" s="17"/>
      <c r="C102" s="17"/>
      <c r="D102" s="17"/>
      <c r="E102" s="17"/>
      <c r="F102" s="17"/>
      <c r="G102" s="17"/>
      <c r="H102" s="17"/>
    </row>
  </sheetData>
  <mergeCells count="16">
    <mergeCell ref="B15:C15"/>
    <mergeCell ref="B2:G2"/>
    <mergeCell ref="B4:G4"/>
    <mergeCell ref="B8:C8"/>
    <mergeCell ref="B9:C9"/>
    <mergeCell ref="B10:B11"/>
    <mergeCell ref="B64:B72"/>
    <mergeCell ref="B73:B76"/>
    <mergeCell ref="B77:C77"/>
    <mergeCell ref="B81:G95"/>
    <mergeCell ref="B16:B30"/>
    <mergeCell ref="B31:B39"/>
    <mergeCell ref="B40:B43"/>
    <mergeCell ref="B44:C44"/>
    <mergeCell ref="B48:C48"/>
    <mergeCell ref="B49:B63"/>
  </mergeCells>
  <phoneticPr fontId="4"/>
  <conditionalFormatting sqref="J16">
    <cfRule type="cellIs" dxfId="15" priority="16" operator="equal">
      <formula>"-"</formula>
    </cfRule>
  </conditionalFormatting>
  <conditionalFormatting sqref="J17">
    <cfRule type="cellIs" dxfId="14" priority="15" operator="equal">
      <formula>"-"</formula>
    </cfRule>
  </conditionalFormatting>
  <conditionalFormatting sqref="J18:J21">
    <cfRule type="cellIs" dxfId="13" priority="14" operator="equal">
      <formula>"-"</formula>
    </cfRule>
  </conditionalFormatting>
  <conditionalFormatting sqref="J22:J26">
    <cfRule type="cellIs" dxfId="12" priority="13" operator="equal">
      <formula>"-"</formula>
    </cfRule>
  </conditionalFormatting>
  <conditionalFormatting sqref="J27:J29">
    <cfRule type="cellIs" dxfId="11" priority="12" operator="equal">
      <formula>"-"</formula>
    </cfRule>
  </conditionalFormatting>
  <conditionalFormatting sqref="J30">
    <cfRule type="cellIs" dxfId="10" priority="11" operator="equal">
      <formula>"-"</formula>
    </cfRule>
  </conditionalFormatting>
  <conditionalFormatting sqref="J31">
    <cfRule type="cellIs" dxfId="9" priority="10" operator="equal">
      <formula>"-"</formula>
    </cfRule>
  </conditionalFormatting>
  <conditionalFormatting sqref="J32:J34">
    <cfRule type="cellIs" dxfId="8" priority="9" operator="equal">
      <formula>"-"</formula>
    </cfRule>
  </conditionalFormatting>
  <conditionalFormatting sqref="J35">
    <cfRule type="cellIs" dxfId="7" priority="8" operator="equal">
      <formula>"-"</formula>
    </cfRule>
  </conditionalFormatting>
  <conditionalFormatting sqref="J37">
    <cfRule type="cellIs" dxfId="6" priority="7" operator="equal">
      <formula>"-"</formula>
    </cfRule>
  </conditionalFormatting>
  <conditionalFormatting sqref="J36">
    <cfRule type="cellIs" dxfId="5" priority="6" operator="equal">
      <formula>"-"</formula>
    </cfRule>
  </conditionalFormatting>
  <conditionalFormatting sqref="J38">
    <cfRule type="cellIs" dxfId="4" priority="5" operator="equal">
      <formula>"-"</formula>
    </cfRule>
  </conditionalFormatting>
  <conditionalFormatting sqref="J39">
    <cfRule type="cellIs" dxfId="3" priority="4" operator="equal">
      <formula>"-"</formula>
    </cfRule>
  </conditionalFormatting>
  <conditionalFormatting sqref="J40">
    <cfRule type="cellIs" dxfId="2" priority="3" operator="equal">
      <formula>"-"</formula>
    </cfRule>
  </conditionalFormatting>
  <conditionalFormatting sqref="J41:J43">
    <cfRule type="cellIs" dxfId="1" priority="2" operator="equal">
      <formula>"-"</formula>
    </cfRule>
  </conditionalFormatting>
  <conditionalFormatting sqref="J44">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8" scale="71" fitToWidth="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102"/>
  <sheetViews>
    <sheetView workbookViewId="0">
      <selection activeCell="F49" sqref="F49:F77"/>
    </sheetView>
  </sheetViews>
  <sheetFormatPr defaultColWidth="8.625" defaultRowHeight="13.5"/>
  <cols>
    <col min="1" max="1" width="2.625" style="1" customWidth="1"/>
    <col min="2" max="2" width="12.625" style="1" customWidth="1"/>
    <col min="3" max="3" width="32" style="1" bestFit="1" customWidth="1"/>
    <col min="4" max="6" width="8.75" style="1" bestFit="1" customWidth="1"/>
    <col min="7" max="7" width="45.75" style="1" customWidth="1"/>
    <col min="8" max="8" width="2.625" style="1" customWidth="1"/>
    <col min="9" max="10" width="8.75" style="1" bestFit="1" customWidth="1"/>
    <col min="11" max="11" width="8.625" style="1"/>
    <col min="12" max="13" width="10.5" style="1" bestFit="1" customWidth="1"/>
    <col min="14" max="16384" width="8.625" style="1"/>
  </cols>
  <sheetData>
    <row r="1" spans="2:13" ht="10.15" customHeight="1"/>
    <row r="2" spans="2:13" ht="19.899999999999999" customHeight="1">
      <c r="B2" s="42" t="s">
        <v>35</v>
      </c>
      <c r="C2" s="42"/>
      <c r="D2" s="42"/>
      <c r="E2" s="42"/>
      <c r="F2" s="42"/>
      <c r="G2" s="42"/>
    </row>
    <row r="3" spans="2:13" ht="10.15" customHeight="1"/>
    <row r="4" spans="2:13" ht="19.899999999999999" customHeight="1">
      <c r="B4" s="71" t="s">
        <v>36</v>
      </c>
      <c r="C4" s="72"/>
      <c r="D4" s="72"/>
      <c r="E4" s="72"/>
      <c r="F4" s="72"/>
      <c r="G4" s="73"/>
    </row>
    <row r="5" spans="2:13" ht="19.899999999999999" customHeight="1"/>
    <row r="6" spans="2:13" ht="19.899999999999999" customHeight="1">
      <c r="B6" s="2" t="s">
        <v>37</v>
      </c>
      <c r="I6" s="3" t="s">
        <v>38</v>
      </c>
      <c r="L6" s="3" t="s">
        <v>39</v>
      </c>
    </row>
    <row r="7" spans="2:13" ht="19.899999999999999" customHeight="1">
      <c r="F7" s="4" t="s">
        <v>40</v>
      </c>
      <c r="J7" s="4" t="s">
        <v>41</v>
      </c>
      <c r="K7" s="3"/>
      <c r="M7" s="4" t="s">
        <v>42</v>
      </c>
    </row>
    <row r="8" spans="2:13" ht="27.4" customHeight="1">
      <c r="B8" s="40"/>
      <c r="C8" s="41"/>
      <c r="D8" s="5" t="s">
        <v>7</v>
      </c>
      <c r="E8" s="5" t="s">
        <v>0</v>
      </c>
      <c r="F8" s="5" t="s">
        <v>2</v>
      </c>
      <c r="G8" s="5" t="s">
        <v>43</v>
      </c>
      <c r="I8" s="5" t="s">
        <v>7</v>
      </c>
      <c r="J8" s="5" t="s">
        <v>0</v>
      </c>
      <c r="K8" s="6"/>
      <c r="L8" s="5" t="s">
        <v>7</v>
      </c>
      <c r="M8" s="5" t="s">
        <v>0</v>
      </c>
    </row>
    <row r="9" spans="2:13" ht="25.15" customHeight="1">
      <c r="B9" s="46" t="s">
        <v>44</v>
      </c>
      <c r="C9" s="47"/>
      <c r="D9" s="7" t="e">
        <f>I9/L9</f>
        <v>#DIV/0!</v>
      </c>
      <c r="E9" s="7" t="e">
        <f t="shared" ref="D9:E11" si="0">J9/M9</f>
        <v>#DIV/0!</v>
      </c>
      <c r="F9" s="7" t="e">
        <f>D9-E9</f>
        <v>#DIV/0!</v>
      </c>
      <c r="G9" s="7"/>
      <c r="I9" s="8">
        <f>SUM(I10:I11)</f>
        <v>0</v>
      </c>
      <c r="J9" s="8">
        <f>SUM(J10:J11)</f>
        <v>0</v>
      </c>
      <c r="K9" s="9"/>
      <c r="L9" s="8">
        <f t="shared" ref="L9:M9" si="1">SUM(L10:L11)</f>
        <v>0</v>
      </c>
      <c r="M9" s="8">
        <f t="shared" si="1"/>
        <v>0</v>
      </c>
    </row>
    <row r="10" spans="2:13" ht="25.15" customHeight="1">
      <c r="B10" s="48" t="s">
        <v>10</v>
      </c>
      <c r="C10" s="10" t="s">
        <v>5</v>
      </c>
      <c r="D10" s="7" t="e">
        <f t="shared" si="0"/>
        <v>#DIV/0!</v>
      </c>
      <c r="E10" s="7" t="e">
        <f t="shared" si="0"/>
        <v>#DIV/0!</v>
      </c>
      <c r="F10" s="7" t="e">
        <f>D10-E10</f>
        <v>#DIV/0!</v>
      </c>
      <c r="G10" s="10"/>
      <c r="I10" s="8"/>
      <c r="J10" s="11"/>
      <c r="K10" s="3"/>
      <c r="L10" s="8"/>
      <c r="M10" s="11"/>
    </row>
    <row r="11" spans="2:13" ht="25.15" customHeight="1">
      <c r="B11" s="49"/>
      <c r="C11" s="10" t="s">
        <v>9</v>
      </c>
      <c r="D11" s="7" t="e">
        <f t="shared" si="0"/>
        <v>#DIV/0!</v>
      </c>
      <c r="E11" s="7" t="e">
        <f t="shared" si="0"/>
        <v>#DIV/0!</v>
      </c>
      <c r="F11" s="7" t="e">
        <f>D11-E11</f>
        <v>#DIV/0!</v>
      </c>
      <c r="G11" s="10"/>
      <c r="I11" s="8"/>
      <c r="J11" s="11"/>
      <c r="K11" s="3"/>
      <c r="L11" s="8"/>
      <c r="M11" s="11"/>
    </row>
    <row r="12" spans="2:13" ht="10.15" customHeight="1">
      <c r="I12" s="3"/>
      <c r="J12" s="3"/>
      <c r="K12" s="3"/>
      <c r="L12" s="3"/>
      <c r="M12" s="3"/>
    </row>
    <row r="13" spans="2:13" ht="19.899999999999999" customHeight="1">
      <c r="B13" s="2" t="s">
        <v>45</v>
      </c>
      <c r="I13" s="3" t="s">
        <v>46</v>
      </c>
      <c r="J13" s="3"/>
      <c r="K13" s="3"/>
      <c r="L13" s="3"/>
      <c r="M13" s="3"/>
    </row>
    <row r="14" spans="2:13" ht="19.899999999999999" customHeight="1">
      <c r="F14" s="4" t="s">
        <v>40</v>
      </c>
      <c r="J14" s="4" t="s">
        <v>42</v>
      </c>
      <c r="K14" s="3"/>
      <c r="L14" s="3"/>
      <c r="M14" s="3"/>
    </row>
    <row r="15" spans="2:13" ht="27.4" customHeight="1">
      <c r="B15" s="40" t="s">
        <v>12</v>
      </c>
      <c r="C15" s="41"/>
      <c r="D15" s="5" t="s">
        <v>7</v>
      </c>
      <c r="E15" s="5" t="s">
        <v>0</v>
      </c>
      <c r="F15" s="5" t="s">
        <v>2</v>
      </c>
      <c r="G15" s="5" t="s">
        <v>43</v>
      </c>
      <c r="I15" s="5" t="s">
        <v>7</v>
      </c>
      <c r="J15" s="5" t="s">
        <v>0</v>
      </c>
      <c r="K15" s="3"/>
      <c r="L15" s="3"/>
      <c r="M15" s="3"/>
    </row>
    <row r="16" spans="2:13" ht="25.15" customHeight="1">
      <c r="B16" s="50" t="s">
        <v>13</v>
      </c>
      <c r="C16" s="10" t="s">
        <v>14</v>
      </c>
      <c r="D16" s="12" t="e">
        <f t="shared" ref="D16:E42" si="2">(I16/12)/L$9</f>
        <v>#DIV/0!</v>
      </c>
      <c r="E16" s="12" t="e">
        <f t="shared" si="2"/>
        <v>#DIV/0!</v>
      </c>
      <c r="F16" s="13" t="e">
        <f>D16-E16</f>
        <v>#DIV/0!</v>
      </c>
      <c r="G16" s="12"/>
      <c r="H16" s="4"/>
      <c r="I16" s="14"/>
      <c r="J16" s="14"/>
      <c r="K16" s="3"/>
      <c r="L16" s="3"/>
      <c r="M16" s="3"/>
    </row>
    <row r="17" spans="2:13" ht="25.15" customHeight="1">
      <c r="B17" s="51"/>
      <c r="C17" s="10" t="s">
        <v>15</v>
      </c>
      <c r="D17" s="12" t="e">
        <f t="shared" si="2"/>
        <v>#DIV/0!</v>
      </c>
      <c r="E17" s="12" t="e">
        <f t="shared" si="2"/>
        <v>#DIV/0!</v>
      </c>
      <c r="F17" s="13" t="e">
        <f t="shared" ref="F17:F43" si="3">D17-E17</f>
        <v>#DIV/0!</v>
      </c>
      <c r="G17" s="12"/>
      <c r="H17" s="4"/>
      <c r="I17" s="14"/>
      <c r="J17" s="14"/>
      <c r="K17" s="3"/>
      <c r="L17" s="3"/>
      <c r="M17" s="3"/>
    </row>
    <row r="18" spans="2:13" ht="25.15" customHeight="1">
      <c r="B18" s="51"/>
      <c r="C18" s="10" t="s">
        <v>16</v>
      </c>
      <c r="D18" s="12" t="e">
        <f t="shared" si="2"/>
        <v>#DIV/0!</v>
      </c>
      <c r="E18" s="12" t="e">
        <f t="shared" si="2"/>
        <v>#DIV/0!</v>
      </c>
      <c r="F18" s="13" t="e">
        <f t="shared" si="3"/>
        <v>#DIV/0!</v>
      </c>
      <c r="G18" s="12"/>
      <c r="H18" s="4"/>
      <c r="I18" s="14"/>
      <c r="J18" s="14"/>
      <c r="K18" s="3"/>
      <c r="L18" s="3"/>
      <c r="M18" s="3"/>
    </row>
    <row r="19" spans="2:13" ht="25.15" customHeight="1">
      <c r="B19" s="51"/>
      <c r="C19" s="10" t="s">
        <v>17</v>
      </c>
      <c r="D19" s="12" t="e">
        <f t="shared" si="2"/>
        <v>#DIV/0!</v>
      </c>
      <c r="E19" s="12" t="e">
        <f t="shared" si="2"/>
        <v>#DIV/0!</v>
      </c>
      <c r="F19" s="13" t="e">
        <f t="shared" si="3"/>
        <v>#DIV/0!</v>
      </c>
      <c r="G19" s="12"/>
      <c r="H19" s="4"/>
      <c r="I19" s="14"/>
      <c r="J19" s="14"/>
      <c r="K19" s="3"/>
      <c r="L19" s="3"/>
      <c r="M19" s="3"/>
    </row>
    <row r="20" spans="2:13" ht="25.15" customHeight="1">
      <c r="B20" s="51"/>
      <c r="C20" s="10" t="s">
        <v>18</v>
      </c>
      <c r="D20" s="12" t="e">
        <f t="shared" si="2"/>
        <v>#DIV/0!</v>
      </c>
      <c r="E20" s="12" t="e">
        <f t="shared" si="2"/>
        <v>#DIV/0!</v>
      </c>
      <c r="F20" s="13" t="e">
        <f t="shared" si="3"/>
        <v>#DIV/0!</v>
      </c>
      <c r="G20" s="12"/>
      <c r="H20" s="4"/>
      <c r="I20" s="14"/>
      <c r="J20" s="14"/>
      <c r="K20" s="3"/>
      <c r="L20" s="3"/>
      <c r="M20" s="3"/>
    </row>
    <row r="21" spans="2:13" ht="25.15" customHeight="1">
      <c r="B21" s="51"/>
      <c r="C21" s="10" t="s">
        <v>3</v>
      </c>
      <c r="D21" s="12" t="e">
        <f t="shared" si="2"/>
        <v>#DIV/0!</v>
      </c>
      <c r="E21" s="12" t="e">
        <f t="shared" si="2"/>
        <v>#DIV/0!</v>
      </c>
      <c r="F21" s="13" t="e">
        <f t="shared" si="3"/>
        <v>#DIV/0!</v>
      </c>
      <c r="G21" s="12"/>
      <c r="H21" s="4"/>
      <c r="I21" s="14"/>
      <c r="J21" s="14"/>
      <c r="K21" s="3"/>
      <c r="L21" s="3"/>
      <c r="M21" s="3"/>
    </row>
    <row r="22" spans="2:13" ht="25.15" customHeight="1">
      <c r="B22" s="51"/>
      <c r="C22" s="10" t="s">
        <v>19</v>
      </c>
      <c r="D22" s="12" t="e">
        <f t="shared" si="2"/>
        <v>#DIV/0!</v>
      </c>
      <c r="E22" s="12" t="e">
        <f t="shared" si="2"/>
        <v>#DIV/0!</v>
      </c>
      <c r="F22" s="13" t="e">
        <f t="shared" si="3"/>
        <v>#DIV/0!</v>
      </c>
      <c r="G22" s="12"/>
      <c r="H22" s="4"/>
      <c r="I22" s="14"/>
      <c r="J22" s="14"/>
      <c r="K22" s="3"/>
      <c r="L22" s="3"/>
      <c r="M22" s="3"/>
    </row>
    <row r="23" spans="2:13" ht="25.15" customHeight="1">
      <c r="B23" s="51"/>
      <c r="C23" s="10" t="s">
        <v>20</v>
      </c>
      <c r="D23" s="12" t="e">
        <f t="shared" si="2"/>
        <v>#DIV/0!</v>
      </c>
      <c r="E23" s="12" t="e">
        <f t="shared" si="2"/>
        <v>#DIV/0!</v>
      </c>
      <c r="F23" s="13" t="e">
        <f t="shared" si="3"/>
        <v>#DIV/0!</v>
      </c>
      <c r="G23" s="12"/>
      <c r="H23" s="4"/>
      <c r="I23" s="14"/>
      <c r="J23" s="14"/>
      <c r="K23" s="3"/>
      <c r="L23" s="3"/>
      <c r="M23" s="3"/>
    </row>
    <row r="24" spans="2:13" ht="25.15" customHeight="1">
      <c r="B24" s="51"/>
      <c r="C24" s="10" t="s">
        <v>11</v>
      </c>
      <c r="D24" s="12" t="e">
        <f t="shared" si="2"/>
        <v>#DIV/0!</v>
      </c>
      <c r="E24" s="12" t="e">
        <f t="shared" si="2"/>
        <v>#DIV/0!</v>
      </c>
      <c r="F24" s="13" t="e">
        <f t="shared" si="3"/>
        <v>#DIV/0!</v>
      </c>
      <c r="G24" s="12"/>
      <c r="H24" s="4"/>
      <c r="I24" s="14"/>
      <c r="J24" s="14"/>
      <c r="K24" s="3"/>
      <c r="L24" s="3"/>
      <c r="M24" s="3"/>
    </row>
    <row r="25" spans="2:13" ht="25.15" customHeight="1">
      <c r="B25" s="51"/>
      <c r="C25" s="10" t="s">
        <v>52</v>
      </c>
      <c r="D25" s="12" t="e">
        <f t="shared" si="2"/>
        <v>#DIV/0!</v>
      </c>
      <c r="E25" s="12" t="e">
        <f t="shared" si="2"/>
        <v>#DIV/0!</v>
      </c>
      <c r="F25" s="13" t="e">
        <f t="shared" si="3"/>
        <v>#DIV/0!</v>
      </c>
      <c r="G25" s="12"/>
      <c r="H25" s="4"/>
      <c r="I25" s="14"/>
      <c r="J25" s="14"/>
      <c r="K25" s="3"/>
      <c r="L25" s="3"/>
      <c r="M25" s="3"/>
    </row>
    <row r="26" spans="2:13" ht="25.15" customHeight="1">
      <c r="B26" s="51"/>
      <c r="C26" s="10" t="s">
        <v>56</v>
      </c>
      <c r="D26" s="12" t="e">
        <f t="shared" si="2"/>
        <v>#DIV/0!</v>
      </c>
      <c r="E26" s="12" t="e">
        <f t="shared" si="2"/>
        <v>#DIV/0!</v>
      </c>
      <c r="F26" s="13" t="e">
        <f t="shared" si="3"/>
        <v>#DIV/0!</v>
      </c>
      <c r="G26" s="12"/>
      <c r="H26" s="4"/>
      <c r="I26" s="14"/>
      <c r="J26" s="14"/>
      <c r="K26" s="3"/>
      <c r="L26" s="3"/>
      <c r="M26" s="3"/>
    </row>
    <row r="27" spans="2:13" ht="25.15" customHeight="1">
      <c r="B27" s="51"/>
      <c r="C27" s="10" t="s">
        <v>21</v>
      </c>
      <c r="D27" s="12" t="e">
        <f t="shared" si="2"/>
        <v>#DIV/0!</v>
      </c>
      <c r="E27" s="12" t="e">
        <f t="shared" si="2"/>
        <v>#DIV/0!</v>
      </c>
      <c r="F27" s="13" t="e">
        <f t="shared" si="3"/>
        <v>#DIV/0!</v>
      </c>
      <c r="G27" s="12"/>
      <c r="H27" s="4"/>
      <c r="I27" s="14"/>
      <c r="J27" s="14"/>
      <c r="K27" s="3"/>
      <c r="L27" s="3"/>
      <c r="M27" s="3"/>
    </row>
    <row r="28" spans="2:13" ht="25.15" customHeight="1">
      <c r="B28" s="51"/>
      <c r="C28" s="10" t="s">
        <v>55</v>
      </c>
      <c r="D28" s="12" t="e">
        <f t="shared" si="2"/>
        <v>#DIV/0!</v>
      </c>
      <c r="E28" s="12" t="e">
        <f t="shared" si="2"/>
        <v>#DIV/0!</v>
      </c>
      <c r="F28" s="13" t="e">
        <f t="shared" si="3"/>
        <v>#DIV/0!</v>
      </c>
      <c r="G28" s="12"/>
      <c r="H28" s="4"/>
      <c r="I28" s="14"/>
      <c r="J28" s="14"/>
      <c r="K28" s="3"/>
      <c r="L28" s="3"/>
      <c r="M28" s="3"/>
    </row>
    <row r="29" spans="2:13" ht="25.15" customHeight="1">
      <c r="B29" s="51"/>
      <c r="C29" s="10" t="s">
        <v>54</v>
      </c>
      <c r="D29" s="12" t="e">
        <f t="shared" si="2"/>
        <v>#DIV/0!</v>
      </c>
      <c r="E29" s="12" t="e">
        <f t="shared" si="2"/>
        <v>#DIV/0!</v>
      </c>
      <c r="F29" s="13" t="e">
        <f t="shared" si="3"/>
        <v>#DIV/0!</v>
      </c>
      <c r="G29" s="12"/>
      <c r="H29" s="4"/>
      <c r="I29" s="14"/>
      <c r="J29" s="14"/>
      <c r="K29" s="3"/>
      <c r="L29" s="3"/>
      <c r="M29" s="3"/>
    </row>
    <row r="30" spans="2:13" ht="25.15" customHeight="1">
      <c r="B30" s="52"/>
      <c r="C30" s="10" t="s">
        <v>6</v>
      </c>
      <c r="D30" s="12" t="e">
        <f t="shared" si="2"/>
        <v>#DIV/0!</v>
      </c>
      <c r="E30" s="12" t="e">
        <f t="shared" si="2"/>
        <v>#DIV/0!</v>
      </c>
      <c r="F30" s="13" t="e">
        <f t="shared" si="3"/>
        <v>#DIV/0!</v>
      </c>
      <c r="G30" s="12"/>
      <c r="H30" s="4"/>
      <c r="I30" s="14"/>
      <c r="J30" s="14"/>
      <c r="K30" s="3"/>
      <c r="L30" s="3"/>
      <c r="M30" s="3"/>
    </row>
    <row r="31" spans="2:13" ht="25.15" customHeight="1">
      <c r="B31" s="50" t="s">
        <v>22</v>
      </c>
      <c r="C31" s="10" t="s">
        <v>24</v>
      </c>
      <c r="D31" s="12" t="e">
        <f t="shared" si="2"/>
        <v>#DIV/0!</v>
      </c>
      <c r="E31" s="12" t="e">
        <f t="shared" si="2"/>
        <v>#DIV/0!</v>
      </c>
      <c r="F31" s="13" t="e">
        <f t="shared" si="3"/>
        <v>#DIV/0!</v>
      </c>
      <c r="G31" s="12"/>
      <c r="H31" s="4"/>
      <c r="I31" s="14"/>
      <c r="J31" s="14"/>
      <c r="K31" s="3"/>
      <c r="L31" s="3"/>
      <c r="M31" s="3"/>
    </row>
    <row r="32" spans="2:13" ht="25.15" customHeight="1">
      <c r="B32" s="51"/>
      <c r="C32" s="10" t="s">
        <v>25</v>
      </c>
      <c r="D32" s="12" t="e">
        <f t="shared" si="2"/>
        <v>#DIV/0!</v>
      </c>
      <c r="E32" s="12" t="e">
        <f t="shared" si="2"/>
        <v>#DIV/0!</v>
      </c>
      <c r="F32" s="13" t="e">
        <f t="shared" si="3"/>
        <v>#DIV/0!</v>
      </c>
      <c r="G32" s="12"/>
      <c r="H32" s="4"/>
      <c r="I32" s="14"/>
      <c r="J32" s="14"/>
      <c r="K32" s="3"/>
      <c r="L32" s="3"/>
      <c r="M32" s="3"/>
    </row>
    <row r="33" spans="2:13" ht="25.15" customHeight="1">
      <c r="B33" s="51"/>
      <c r="C33" s="10" t="s">
        <v>23</v>
      </c>
      <c r="D33" s="12" t="e">
        <f t="shared" si="2"/>
        <v>#DIV/0!</v>
      </c>
      <c r="E33" s="12" t="e">
        <f t="shared" si="2"/>
        <v>#DIV/0!</v>
      </c>
      <c r="F33" s="13" t="e">
        <f t="shared" si="3"/>
        <v>#DIV/0!</v>
      </c>
      <c r="G33" s="12"/>
      <c r="H33" s="4"/>
      <c r="I33" s="14"/>
      <c r="J33" s="14"/>
      <c r="K33" s="3"/>
      <c r="L33" s="3"/>
      <c r="M33" s="3"/>
    </row>
    <row r="34" spans="2:13" ht="25.15" customHeight="1">
      <c r="B34" s="51"/>
      <c r="C34" s="10" t="s">
        <v>26</v>
      </c>
      <c r="D34" s="12" t="e">
        <f t="shared" si="2"/>
        <v>#DIV/0!</v>
      </c>
      <c r="E34" s="12" t="e">
        <f t="shared" si="2"/>
        <v>#DIV/0!</v>
      </c>
      <c r="F34" s="13" t="e">
        <f t="shared" si="3"/>
        <v>#DIV/0!</v>
      </c>
      <c r="G34" s="12"/>
      <c r="H34" s="4"/>
      <c r="I34" s="14"/>
      <c r="J34" s="14"/>
      <c r="K34" s="3"/>
      <c r="L34" s="3"/>
      <c r="M34" s="3"/>
    </row>
    <row r="35" spans="2:13" ht="25.15" customHeight="1">
      <c r="B35" s="51"/>
      <c r="C35" s="10" t="s">
        <v>27</v>
      </c>
      <c r="D35" s="12" t="e">
        <f t="shared" si="2"/>
        <v>#DIV/0!</v>
      </c>
      <c r="E35" s="12" t="e">
        <f t="shared" si="2"/>
        <v>#DIV/0!</v>
      </c>
      <c r="F35" s="13" t="e">
        <f t="shared" si="3"/>
        <v>#DIV/0!</v>
      </c>
      <c r="G35" s="12"/>
      <c r="H35" s="4"/>
      <c r="I35" s="14"/>
      <c r="J35" s="14"/>
      <c r="K35" s="3"/>
      <c r="L35" s="3"/>
      <c r="M35" s="3"/>
    </row>
    <row r="36" spans="2:13" ht="25.15" customHeight="1">
      <c r="B36" s="51"/>
      <c r="C36" s="10" t="s">
        <v>28</v>
      </c>
      <c r="D36" s="12" t="e">
        <f t="shared" si="2"/>
        <v>#DIV/0!</v>
      </c>
      <c r="E36" s="12" t="e">
        <f t="shared" si="2"/>
        <v>#DIV/0!</v>
      </c>
      <c r="F36" s="13" t="e">
        <f t="shared" si="3"/>
        <v>#DIV/0!</v>
      </c>
      <c r="G36" s="12"/>
      <c r="H36" s="4"/>
      <c r="I36" s="14"/>
      <c r="J36" s="14"/>
      <c r="K36" s="3"/>
      <c r="L36" s="3"/>
      <c r="M36" s="3"/>
    </row>
    <row r="37" spans="2:13" ht="25.15" customHeight="1">
      <c r="B37" s="51"/>
      <c r="C37" s="10" t="s">
        <v>31</v>
      </c>
      <c r="D37" s="12" t="e">
        <f t="shared" si="2"/>
        <v>#DIV/0!</v>
      </c>
      <c r="E37" s="12" t="e">
        <f t="shared" si="2"/>
        <v>#DIV/0!</v>
      </c>
      <c r="F37" s="13" t="e">
        <f t="shared" si="3"/>
        <v>#DIV/0!</v>
      </c>
      <c r="G37" s="12"/>
      <c r="H37" s="4"/>
      <c r="I37" s="14"/>
      <c r="J37" s="14"/>
      <c r="K37" s="3"/>
      <c r="L37" s="3"/>
      <c r="M37" s="3"/>
    </row>
    <row r="38" spans="2:13" ht="25.15" customHeight="1">
      <c r="B38" s="51"/>
      <c r="C38" s="10" t="s">
        <v>30</v>
      </c>
      <c r="D38" s="12" t="e">
        <f t="shared" si="2"/>
        <v>#DIV/0!</v>
      </c>
      <c r="E38" s="12" t="e">
        <f t="shared" si="2"/>
        <v>#DIV/0!</v>
      </c>
      <c r="F38" s="13" t="e">
        <f t="shared" si="3"/>
        <v>#DIV/0!</v>
      </c>
      <c r="G38" s="12"/>
      <c r="H38" s="4"/>
      <c r="I38" s="14"/>
      <c r="J38" s="14"/>
      <c r="K38" s="3"/>
      <c r="L38" s="3"/>
      <c r="M38" s="3"/>
    </row>
    <row r="39" spans="2:13" ht="25.15" customHeight="1">
      <c r="B39" s="52"/>
      <c r="C39" s="10" t="s">
        <v>32</v>
      </c>
      <c r="D39" s="12" t="e">
        <f t="shared" si="2"/>
        <v>#DIV/0!</v>
      </c>
      <c r="E39" s="12" t="e">
        <f t="shared" si="2"/>
        <v>#DIV/0!</v>
      </c>
      <c r="F39" s="13" t="e">
        <f t="shared" si="3"/>
        <v>#DIV/0!</v>
      </c>
      <c r="G39" s="12"/>
      <c r="H39" s="4"/>
      <c r="I39" s="14"/>
      <c r="J39" s="14"/>
      <c r="K39" s="3"/>
      <c r="L39" s="3"/>
      <c r="M39" s="3"/>
    </row>
    <row r="40" spans="2:13" ht="25.15" customHeight="1">
      <c r="B40" s="50" t="s">
        <v>29</v>
      </c>
      <c r="C40" s="10" t="s">
        <v>1</v>
      </c>
      <c r="D40" s="12" t="e">
        <f t="shared" si="2"/>
        <v>#DIV/0!</v>
      </c>
      <c r="E40" s="12" t="e">
        <f t="shared" si="2"/>
        <v>#DIV/0!</v>
      </c>
      <c r="F40" s="13" t="e">
        <f t="shared" si="3"/>
        <v>#DIV/0!</v>
      </c>
      <c r="G40" s="12"/>
      <c r="H40" s="4"/>
      <c r="I40" s="14"/>
      <c r="J40" s="14"/>
      <c r="K40" s="3"/>
      <c r="L40" s="3"/>
      <c r="M40" s="3"/>
    </row>
    <row r="41" spans="2:13" ht="25.15" customHeight="1">
      <c r="B41" s="51"/>
      <c r="C41" s="10" t="s">
        <v>33</v>
      </c>
      <c r="D41" s="12" t="e">
        <f>(I41/12)/L$9</f>
        <v>#DIV/0!</v>
      </c>
      <c r="E41" s="12" t="e">
        <f t="shared" si="2"/>
        <v>#DIV/0!</v>
      </c>
      <c r="F41" s="13" t="e">
        <f t="shared" si="3"/>
        <v>#DIV/0!</v>
      </c>
      <c r="G41" s="12"/>
      <c r="H41" s="4"/>
      <c r="I41" s="14"/>
      <c r="J41" s="14"/>
      <c r="K41" s="3"/>
      <c r="L41" s="3"/>
      <c r="M41" s="3"/>
    </row>
    <row r="42" spans="2:13" ht="25.15" customHeight="1">
      <c r="B42" s="51"/>
      <c r="C42" s="10" t="s">
        <v>34</v>
      </c>
      <c r="D42" s="12" t="e">
        <f>(I42/12)/L$9</f>
        <v>#DIV/0!</v>
      </c>
      <c r="E42" s="12" t="e">
        <f t="shared" si="2"/>
        <v>#DIV/0!</v>
      </c>
      <c r="F42" s="13" t="e">
        <f t="shared" si="3"/>
        <v>#DIV/0!</v>
      </c>
      <c r="G42" s="12"/>
      <c r="H42" s="20"/>
      <c r="I42" s="14"/>
      <c r="J42" s="14"/>
      <c r="K42" s="3"/>
      <c r="L42" s="3"/>
      <c r="M42" s="3"/>
    </row>
    <row r="43" spans="2:13" ht="25.15" customHeight="1">
      <c r="B43" s="52"/>
      <c r="C43" s="10" t="s">
        <v>4</v>
      </c>
      <c r="D43" s="12" t="e">
        <f>(I43/12)/L$9</f>
        <v>#DIV/0!</v>
      </c>
      <c r="E43" s="12" t="e">
        <f>(J43/12)/M$9</f>
        <v>#DIV/0!</v>
      </c>
      <c r="F43" s="13" t="e">
        <f t="shared" si="3"/>
        <v>#DIV/0!</v>
      </c>
      <c r="G43" s="12"/>
      <c r="H43" s="4"/>
      <c r="I43" s="14"/>
      <c r="J43" s="14"/>
      <c r="K43" s="3"/>
      <c r="L43" s="3"/>
      <c r="M43" s="3"/>
    </row>
    <row r="44" spans="2:13" ht="25.15" customHeight="1">
      <c r="B44" s="46" t="s">
        <v>8</v>
      </c>
      <c r="C44" s="47"/>
      <c r="D44" s="12" t="e">
        <f>(I44/12)/L$9</f>
        <v>#DIV/0!</v>
      </c>
      <c r="E44" s="12" t="e">
        <f>(J44/12)/M$9</f>
        <v>#DIV/0!</v>
      </c>
      <c r="F44" s="13" t="e">
        <f>D44-E44</f>
        <v>#DIV/0!</v>
      </c>
      <c r="G44" s="12"/>
      <c r="H44" s="4"/>
      <c r="I44" s="14"/>
      <c r="J44" s="14"/>
      <c r="K44" s="3"/>
      <c r="L44" s="3"/>
      <c r="M44" s="3"/>
    </row>
    <row r="45" spans="2:13" ht="10.15" customHeight="1">
      <c r="I45" s="3"/>
      <c r="J45" s="3"/>
      <c r="K45" s="3"/>
      <c r="L45" s="3"/>
      <c r="M45" s="3"/>
    </row>
    <row r="46" spans="2:13" ht="19.899999999999999" customHeight="1">
      <c r="B46" s="2" t="s">
        <v>47</v>
      </c>
      <c r="I46" s="3" t="s">
        <v>48</v>
      </c>
      <c r="J46" s="3"/>
      <c r="K46" s="3"/>
      <c r="L46" s="3"/>
      <c r="M46" s="3"/>
    </row>
    <row r="47" spans="2:13" ht="19.899999999999999" customHeight="1">
      <c r="F47" s="4" t="s">
        <v>49</v>
      </c>
      <c r="J47" s="4" t="s">
        <v>50</v>
      </c>
      <c r="K47" s="3"/>
      <c r="L47" s="3"/>
      <c r="M47" s="3"/>
    </row>
    <row r="48" spans="2:13" ht="27.4" customHeight="1">
      <c r="B48" s="40" t="s">
        <v>12</v>
      </c>
      <c r="C48" s="41"/>
      <c r="D48" s="5" t="s">
        <v>7</v>
      </c>
      <c r="E48" s="5" t="s">
        <v>0</v>
      </c>
      <c r="F48" s="5" t="s">
        <v>2</v>
      </c>
      <c r="G48" s="5" t="s">
        <v>43</v>
      </c>
      <c r="I48" s="5" t="s">
        <v>7</v>
      </c>
      <c r="J48" s="5" t="s">
        <v>0</v>
      </c>
      <c r="K48" s="3"/>
      <c r="L48" s="3"/>
      <c r="M48" s="3"/>
    </row>
    <row r="49" spans="2:13" ht="25.15" customHeight="1">
      <c r="B49" s="50" t="s">
        <v>13</v>
      </c>
      <c r="C49" s="10" t="s">
        <v>14</v>
      </c>
      <c r="D49" s="15" t="e">
        <f t="shared" ref="D49:D62" si="4">I49/I16</f>
        <v>#DIV/0!</v>
      </c>
      <c r="E49" s="15" t="e">
        <f t="shared" ref="E49:E62" si="5">J49/J16</f>
        <v>#DIV/0!</v>
      </c>
      <c r="F49" s="16" t="e">
        <f>D49-E49</f>
        <v>#DIV/0!</v>
      </c>
      <c r="G49" s="15"/>
      <c r="H49" s="4"/>
      <c r="I49" s="14"/>
      <c r="J49" s="14"/>
      <c r="K49" s="3"/>
      <c r="L49" s="3"/>
      <c r="M49" s="3"/>
    </row>
    <row r="50" spans="2:13" ht="25.15" customHeight="1">
      <c r="B50" s="51"/>
      <c r="C50" s="10" t="s">
        <v>15</v>
      </c>
      <c r="D50" s="15" t="e">
        <f t="shared" si="4"/>
        <v>#DIV/0!</v>
      </c>
      <c r="E50" s="15" t="e">
        <f t="shared" si="5"/>
        <v>#DIV/0!</v>
      </c>
      <c r="F50" s="16" t="e">
        <f t="shared" ref="F50:F77" si="6">D50-E50</f>
        <v>#DIV/0!</v>
      </c>
      <c r="G50" s="15"/>
      <c r="H50" s="4"/>
      <c r="I50" s="14"/>
      <c r="J50" s="14"/>
      <c r="K50" s="3"/>
      <c r="L50" s="3"/>
      <c r="M50" s="3"/>
    </row>
    <row r="51" spans="2:13" ht="25.15" customHeight="1">
      <c r="B51" s="51"/>
      <c r="C51" s="10" t="s">
        <v>16</v>
      </c>
      <c r="D51" s="15" t="e">
        <f t="shared" si="4"/>
        <v>#DIV/0!</v>
      </c>
      <c r="E51" s="15" t="e">
        <f t="shared" si="5"/>
        <v>#DIV/0!</v>
      </c>
      <c r="F51" s="16" t="e">
        <f t="shared" si="6"/>
        <v>#DIV/0!</v>
      </c>
      <c r="G51" s="15"/>
      <c r="H51" s="4"/>
      <c r="I51" s="14"/>
      <c r="J51" s="14"/>
      <c r="K51" s="3"/>
      <c r="L51" s="3"/>
      <c r="M51" s="3"/>
    </row>
    <row r="52" spans="2:13" ht="25.15" customHeight="1">
      <c r="B52" s="51"/>
      <c r="C52" s="10" t="s">
        <v>17</v>
      </c>
      <c r="D52" s="15" t="e">
        <f t="shared" si="4"/>
        <v>#DIV/0!</v>
      </c>
      <c r="E52" s="15" t="e">
        <f t="shared" si="5"/>
        <v>#DIV/0!</v>
      </c>
      <c r="F52" s="16" t="e">
        <f t="shared" si="6"/>
        <v>#DIV/0!</v>
      </c>
      <c r="G52" s="15"/>
      <c r="H52" s="4"/>
      <c r="I52" s="14"/>
      <c r="J52" s="14"/>
      <c r="K52" s="3"/>
      <c r="L52" s="3"/>
      <c r="M52" s="3"/>
    </row>
    <row r="53" spans="2:13" ht="25.15" customHeight="1">
      <c r="B53" s="51"/>
      <c r="C53" s="10" t="s">
        <v>18</v>
      </c>
      <c r="D53" s="15" t="e">
        <f t="shared" si="4"/>
        <v>#DIV/0!</v>
      </c>
      <c r="E53" s="15" t="e">
        <f t="shared" si="5"/>
        <v>#DIV/0!</v>
      </c>
      <c r="F53" s="16" t="e">
        <f t="shared" si="6"/>
        <v>#DIV/0!</v>
      </c>
      <c r="G53" s="15"/>
      <c r="H53" s="4"/>
      <c r="I53" s="14"/>
      <c r="J53" s="14"/>
      <c r="K53" s="3"/>
      <c r="L53" s="3"/>
      <c r="M53" s="3"/>
    </row>
    <row r="54" spans="2:13" ht="25.15" customHeight="1">
      <c r="B54" s="51"/>
      <c r="C54" s="10" t="s">
        <v>3</v>
      </c>
      <c r="D54" s="15" t="e">
        <f t="shared" si="4"/>
        <v>#DIV/0!</v>
      </c>
      <c r="E54" s="15" t="e">
        <f t="shared" si="5"/>
        <v>#DIV/0!</v>
      </c>
      <c r="F54" s="16" t="e">
        <f t="shared" si="6"/>
        <v>#DIV/0!</v>
      </c>
      <c r="G54" s="15"/>
      <c r="H54" s="4"/>
      <c r="I54" s="14"/>
      <c r="J54" s="14"/>
      <c r="K54" s="3"/>
      <c r="L54" s="3"/>
      <c r="M54" s="3"/>
    </row>
    <row r="55" spans="2:13" ht="25.15" customHeight="1">
      <c r="B55" s="51"/>
      <c r="C55" s="10" t="s">
        <v>19</v>
      </c>
      <c r="D55" s="15" t="e">
        <f t="shared" si="4"/>
        <v>#DIV/0!</v>
      </c>
      <c r="E55" s="15" t="e">
        <f t="shared" si="5"/>
        <v>#DIV/0!</v>
      </c>
      <c r="F55" s="16" t="e">
        <f t="shared" si="6"/>
        <v>#DIV/0!</v>
      </c>
      <c r="G55" s="15"/>
      <c r="H55" s="4"/>
      <c r="I55" s="14"/>
      <c r="J55" s="14"/>
      <c r="K55" s="3"/>
      <c r="L55" s="3"/>
      <c r="M55" s="3"/>
    </row>
    <row r="56" spans="2:13" ht="25.15" customHeight="1">
      <c r="B56" s="51"/>
      <c r="C56" s="10" t="s">
        <v>20</v>
      </c>
      <c r="D56" s="15" t="e">
        <f t="shared" si="4"/>
        <v>#DIV/0!</v>
      </c>
      <c r="E56" s="15" t="e">
        <f t="shared" si="5"/>
        <v>#DIV/0!</v>
      </c>
      <c r="F56" s="16" t="e">
        <f t="shared" si="6"/>
        <v>#DIV/0!</v>
      </c>
      <c r="G56" s="15"/>
      <c r="H56" s="4"/>
      <c r="I56" s="14"/>
      <c r="J56" s="14"/>
      <c r="K56" s="3"/>
      <c r="L56" s="3"/>
      <c r="M56" s="3"/>
    </row>
    <row r="57" spans="2:13" ht="25.15" customHeight="1">
      <c r="B57" s="51"/>
      <c r="C57" s="10" t="s">
        <v>11</v>
      </c>
      <c r="D57" s="15" t="e">
        <f t="shared" si="4"/>
        <v>#DIV/0!</v>
      </c>
      <c r="E57" s="15" t="e">
        <f t="shared" si="5"/>
        <v>#DIV/0!</v>
      </c>
      <c r="F57" s="16" t="e">
        <f t="shared" si="6"/>
        <v>#DIV/0!</v>
      </c>
      <c r="G57" s="15"/>
      <c r="H57" s="4"/>
      <c r="I57" s="14"/>
      <c r="J57" s="14"/>
      <c r="K57" s="3"/>
      <c r="L57" s="3"/>
      <c r="M57" s="3"/>
    </row>
    <row r="58" spans="2:13" ht="25.15" customHeight="1">
      <c r="B58" s="51"/>
      <c r="C58" s="10" t="s">
        <v>52</v>
      </c>
      <c r="D58" s="15" t="e">
        <f t="shared" si="4"/>
        <v>#DIV/0!</v>
      </c>
      <c r="E58" s="15" t="e">
        <f t="shared" si="5"/>
        <v>#DIV/0!</v>
      </c>
      <c r="F58" s="16" t="e">
        <f t="shared" si="6"/>
        <v>#DIV/0!</v>
      </c>
      <c r="G58" s="15"/>
      <c r="H58" s="4"/>
      <c r="I58" s="14"/>
      <c r="J58" s="14"/>
      <c r="K58" s="3"/>
      <c r="L58" s="3"/>
      <c r="M58" s="3"/>
    </row>
    <row r="59" spans="2:13" ht="25.15" customHeight="1">
      <c r="B59" s="51"/>
      <c r="C59" s="10" t="s">
        <v>56</v>
      </c>
      <c r="D59" s="15" t="e">
        <f t="shared" si="4"/>
        <v>#DIV/0!</v>
      </c>
      <c r="E59" s="15" t="e">
        <f t="shared" si="5"/>
        <v>#DIV/0!</v>
      </c>
      <c r="F59" s="16" t="e">
        <f t="shared" si="6"/>
        <v>#DIV/0!</v>
      </c>
      <c r="G59" s="15"/>
      <c r="H59" s="4"/>
      <c r="I59" s="14"/>
      <c r="J59" s="14"/>
      <c r="K59" s="3"/>
      <c r="L59" s="3"/>
      <c r="M59" s="3"/>
    </row>
    <row r="60" spans="2:13" ht="25.15" customHeight="1">
      <c r="B60" s="51"/>
      <c r="C60" s="10" t="s">
        <v>21</v>
      </c>
      <c r="D60" s="15" t="e">
        <f t="shared" si="4"/>
        <v>#DIV/0!</v>
      </c>
      <c r="E60" s="15" t="e">
        <f t="shared" si="5"/>
        <v>#DIV/0!</v>
      </c>
      <c r="F60" s="16" t="e">
        <f t="shared" si="6"/>
        <v>#DIV/0!</v>
      </c>
      <c r="G60" s="15"/>
      <c r="H60" s="4"/>
      <c r="I60" s="14"/>
      <c r="J60" s="14"/>
      <c r="K60" s="3"/>
      <c r="L60" s="3"/>
      <c r="M60" s="3"/>
    </row>
    <row r="61" spans="2:13" ht="25.15" customHeight="1">
      <c r="B61" s="51"/>
      <c r="C61" s="10" t="s">
        <v>55</v>
      </c>
      <c r="D61" s="15" t="e">
        <f t="shared" si="4"/>
        <v>#DIV/0!</v>
      </c>
      <c r="E61" s="15" t="e">
        <f t="shared" si="5"/>
        <v>#DIV/0!</v>
      </c>
      <c r="F61" s="16" t="e">
        <f t="shared" si="6"/>
        <v>#DIV/0!</v>
      </c>
      <c r="G61" s="15"/>
      <c r="H61" s="4"/>
      <c r="I61" s="14"/>
      <c r="J61" s="14"/>
      <c r="K61" s="3"/>
      <c r="L61" s="3"/>
      <c r="M61" s="3"/>
    </row>
    <row r="62" spans="2:13" ht="25.15" customHeight="1">
      <c r="B62" s="51"/>
      <c r="C62" s="10" t="s">
        <v>54</v>
      </c>
      <c r="D62" s="15" t="e">
        <f t="shared" si="4"/>
        <v>#DIV/0!</v>
      </c>
      <c r="E62" s="15" t="e">
        <f t="shared" si="5"/>
        <v>#DIV/0!</v>
      </c>
      <c r="F62" s="16" t="e">
        <f t="shared" si="6"/>
        <v>#DIV/0!</v>
      </c>
      <c r="G62" s="15"/>
      <c r="H62" s="4"/>
      <c r="I62" s="14"/>
      <c r="J62" s="14"/>
      <c r="K62" s="3"/>
      <c r="L62" s="3"/>
      <c r="M62" s="3"/>
    </row>
    <row r="63" spans="2:13" ht="25.15" customHeight="1">
      <c r="B63" s="52"/>
      <c r="C63" s="10" t="s">
        <v>6</v>
      </c>
      <c r="D63" s="15" t="e">
        <f t="shared" ref="D63:D77" si="7">I63/I30</f>
        <v>#DIV/0!</v>
      </c>
      <c r="E63" s="15" t="e">
        <f t="shared" ref="E63:E77" si="8">J63/J30</f>
        <v>#DIV/0!</v>
      </c>
      <c r="F63" s="16" t="e">
        <f t="shared" si="6"/>
        <v>#DIV/0!</v>
      </c>
      <c r="G63" s="15"/>
      <c r="H63" s="4"/>
      <c r="I63" s="14"/>
      <c r="J63" s="14"/>
      <c r="K63" s="3"/>
      <c r="L63" s="3"/>
      <c r="M63" s="3"/>
    </row>
    <row r="64" spans="2:13" ht="25.15" customHeight="1">
      <c r="B64" s="50" t="s">
        <v>22</v>
      </c>
      <c r="C64" s="10" t="s">
        <v>24</v>
      </c>
      <c r="D64" s="15" t="e">
        <f t="shared" si="7"/>
        <v>#DIV/0!</v>
      </c>
      <c r="E64" s="15" t="e">
        <f t="shared" si="8"/>
        <v>#DIV/0!</v>
      </c>
      <c r="F64" s="16" t="e">
        <f t="shared" si="6"/>
        <v>#DIV/0!</v>
      </c>
      <c r="G64" s="15"/>
      <c r="H64" s="4"/>
      <c r="I64" s="14"/>
      <c r="J64" s="14"/>
      <c r="K64" s="3"/>
      <c r="L64" s="3"/>
      <c r="M64" s="3"/>
    </row>
    <row r="65" spans="2:13" ht="25.15" customHeight="1">
      <c r="B65" s="51"/>
      <c r="C65" s="10" t="s">
        <v>25</v>
      </c>
      <c r="D65" s="15" t="e">
        <f t="shared" si="7"/>
        <v>#DIV/0!</v>
      </c>
      <c r="E65" s="15" t="e">
        <f t="shared" si="8"/>
        <v>#DIV/0!</v>
      </c>
      <c r="F65" s="16" t="e">
        <f t="shared" si="6"/>
        <v>#DIV/0!</v>
      </c>
      <c r="G65" s="15"/>
      <c r="H65" s="4"/>
      <c r="I65" s="14"/>
      <c r="J65" s="14"/>
      <c r="K65" s="3"/>
      <c r="L65" s="3"/>
      <c r="M65" s="3"/>
    </row>
    <row r="66" spans="2:13" ht="25.15" customHeight="1">
      <c r="B66" s="51"/>
      <c r="C66" s="10" t="s">
        <v>23</v>
      </c>
      <c r="D66" s="15" t="e">
        <f t="shared" si="7"/>
        <v>#DIV/0!</v>
      </c>
      <c r="E66" s="15" t="e">
        <f t="shared" si="8"/>
        <v>#DIV/0!</v>
      </c>
      <c r="F66" s="16" t="e">
        <f t="shared" si="6"/>
        <v>#DIV/0!</v>
      </c>
      <c r="G66" s="15"/>
      <c r="H66" s="4"/>
      <c r="I66" s="14"/>
      <c r="J66" s="14"/>
      <c r="K66" s="3"/>
      <c r="L66" s="3"/>
      <c r="M66" s="3"/>
    </row>
    <row r="67" spans="2:13" ht="25.15" customHeight="1">
      <c r="B67" s="51"/>
      <c r="C67" s="10" t="s">
        <v>26</v>
      </c>
      <c r="D67" s="15" t="e">
        <f t="shared" si="7"/>
        <v>#DIV/0!</v>
      </c>
      <c r="E67" s="15" t="e">
        <f t="shared" si="8"/>
        <v>#DIV/0!</v>
      </c>
      <c r="F67" s="16" t="e">
        <f t="shared" si="6"/>
        <v>#DIV/0!</v>
      </c>
      <c r="G67" s="15"/>
      <c r="H67" s="4"/>
      <c r="I67" s="14"/>
      <c r="J67" s="14"/>
      <c r="K67" s="3"/>
      <c r="L67" s="3"/>
      <c r="M67" s="3"/>
    </row>
    <row r="68" spans="2:13" ht="25.15" customHeight="1">
      <c r="B68" s="51"/>
      <c r="C68" s="10" t="s">
        <v>27</v>
      </c>
      <c r="D68" s="15" t="e">
        <f t="shared" si="7"/>
        <v>#DIV/0!</v>
      </c>
      <c r="E68" s="15" t="e">
        <f t="shared" si="8"/>
        <v>#DIV/0!</v>
      </c>
      <c r="F68" s="16" t="e">
        <f t="shared" si="6"/>
        <v>#DIV/0!</v>
      </c>
      <c r="G68" s="15"/>
      <c r="H68" s="4"/>
      <c r="I68" s="14"/>
      <c r="J68" s="14"/>
      <c r="K68" s="3"/>
      <c r="L68" s="3"/>
      <c r="M68" s="3"/>
    </row>
    <row r="69" spans="2:13" ht="25.15" customHeight="1">
      <c r="B69" s="51"/>
      <c r="C69" s="10" t="s">
        <v>28</v>
      </c>
      <c r="D69" s="15" t="e">
        <f t="shared" si="7"/>
        <v>#DIV/0!</v>
      </c>
      <c r="E69" s="15" t="e">
        <f t="shared" si="8"/>
        <v>#DIV/0!</v>
      </c>
      <c r="F69" s="16" t="e">
        <f t="shared" si="6"/>
        <v>#DIV/0!</v>
      </c>
      <c r="G69" s="15"/>
      <c r="H69" s="4"/>
      <c r="I69" s="14"/>
      <c r="J69" s="14"/>
      <c r="K69" s="3"/>
      <c r="L69" s="3"/>
      <c r="M69" s="3"/>
    </row>
    <row r="70" spans="2:13" ht="25.15" customHeight="1">
      <c r="B70" s="51"/>
      <c r="C70" s="10" t="s">
        <v>31</v>
      </c>
      <c r="D70" s="15" t="e">
        <f t="shared" si="7"/>
        <v>#DIV/0!</v>
      </c>
      <c r="E70" s="15" t="e">
        <f t="shared" si="8"/>
        <v>#DIV/0!</v>
      </c>
      <c r="F70" s="16" t="e">
        <f t="shared" si="6"/>
        <v>#DIV/0!</v>
      </c>
      <c r="G70" s="15"/>
      <c r="H70" s="4"/>
      <c r="I70" s="14"/>
      <c r="J70" s="14"/>
      <c r="K70" s="3"/>
      <c r="L70" s="3"/>
      <c r="M70" s="3"/>
    </row>
    <row r="71" spans="2:13" ht="25.15" customHeight="1">
      <c r="B71" s="51"/>
      <c r="C71" s="10" t="s">
        <v>30</v>
      </c>
      <c r="D71" s="15" t="e">
        <f t="shared" si="7"/>
        <v>#DIV/0!</v>
      </c>
      <c r="E71" s="15" t="e">
        <f t="shared" si="8"/>
        <v>#DIV/0!</v>
      </c>
      <c r="F71" s="16" t="e">
        <f t="shared" si="6"/>
        <v>#DIV/0!</v>
      </c>
      <c r="G71" s="15"/>
      <c r="H71" s="4"/>
      <c r="I71" s="14"/>
      <c r="J71" s="14"/>
      <c r="K71" s="3"/>
      <c r="L71" s="3"/>
      <c r="M71" s="3"/>
    </row>
    <row r="72" spans="2:13" ht="25.15" customHeight="1">
      <c r="B72" s="52"/>
      <c r="C72" s="10" t="s">
        <v>32</v>
      </c>
      <c r="D72" s="15" t="e">
        <f t="shared" si="7"/>
        <v>#DIV/0!</v>
      </c>
      <c r="E72" s="15" t="e">
        <f t="shared" si="8"/>
        <v>#DIV/0!</v>
      </c>
      <c r="F72" s="16" t="e">
        <f t="shared" si="6"/>
        <v>#DIV/0!</v>
      </c>
      <c r="G72" s="15"/>
      <c r="H72" s="4"/>
      <c r="I72" s="14"/>
      <c r="J72" s="14"/>
      <c r="K72" s="3"/>
      <c r="L72" s="3"/>
      <c r="M72" s="3"/>
    </row>
    <row r="73" spans="2:13" ht="25.15" customHeight="1">
      <c r="B73" s="50" t="s">
        <v>29</v>
      </c>
      <c r="C73" s="10" t="s">
        <v>1</v>
      </c>
      <c r="D73" s="15" t="e">
        <f t="shared" si="7"/>
        <v>#DIV/0!</v>
      </c>
      <c r="E73" s="15" t="e">
        <f t="shared" si="8"/>
        <v>#DIV/0!</v>
      </c>
      <c r="F73" s="16" t="e">
        <f t="shared" si="6"/>
        <v>#DIV/0!</v>
      </c>
      <c r="G73" s="15"/>
      <c r="H73" s="4"/>
      <c r="I73" s="14"/>
      <c r="J73" s="14"/>
      <c r="K73" s="3"/>
      <c r="L73" s="3"/>
      <c r="M73" s="3"/>
    </row>
    <row r="74" spans="2:13" ht="25.15" customHeight="1">
      <c r="B74" s="51"/>
      <c r="C74" s="10" t="s">
        <v>33</v>
      </c>
      <c r="D74" s="15" t="e">
        <f t="shared" si="7"/>
        <v>#DIV/0!</v>
      </c>
      <c r="E74" s="15" t="e">
        <f t="shared" si="8"/>
        <v>#DIV/0!</v>
      </c>
      <c r="F74" s="16" t="e">
        <f t="shared" si="6"/>
        <v>#DIV/0!</v>
      </c>
      <c r="G74" s="15"/>
      <c r="H74" s="4"/>
      <c r="I74" s="14"/>
      <c r="J74" s="14"/>
      <c r="K74" s="3"/>
      <c r="L74" s="3"/>
      <c r="M74" s="3"/>
    </row>
    <row r="75" spans="2:13" ht="25.15" customHeight="1">
      <c r="B75" s="51"/>
      <c r="C75" s="10" t="s">
        <v>34</v>
      </c>
      <c r="D75" s="15" t="e">
        <f t="shared" si="7"/>
        <v>#DIV/0!</v>
      </c>
      <c r="E75" s="15" t="e">
        <f t="shared" si="8"/>
        <v>#DIV/0!</v>
      </c>
      <c r="F75" s="16" t="e">
        <f t="shared" si="6"/>
        <v>#DIV/0!</v>
      </c>
      <c r="G75" s="15"/>
      <c r="H75" s="4"/>
      <c r="I75" s="14"/>
      <c r="J75" s="14"/>
      <c r="K75" s="3"/>
      <c r="L75" s="3"/>
      <c r="M75" s="3"/>
    </row>
    <row r="76" spans="2:13" ht="25.15" customHeight="1">
      <c r="B76" s="52"/>
      <c r="C76" s="10" t="s">
        <v>4</v>
      </c>
      <c r="D76" s="15" t="e">
        <f t="shared" si="7"/>
        <v>#DIV/0!</v>
      </c>
      <c r="E76" s="15" t="e">
        <f t="shared" si="8"/>
        <v>#DIV/0!</v>
      </c>
      <c r="F76" s="16" t="e">
        <f t="shared" si="6"/>
        <v>#DIV/0!</v>
      </c>
      <c r="G76" s="15"/>
      <c r="H76" s="4"/>
      <c r="I76" s="14"/>
      <c r="J76" s="14"/>
      <c r="K76" s="3"/>
      <c r="L76" s="3"/>
      <c r="M76" s="3"/>
    </row>
    <row r="77" spans="2:13" ht="25.15" customHeight="1">
      <c r="B77" s="46" t="s">
        <v>8</v>
      </c>
      <c r="C77" s="47"/>
      <c r="D77" s="15" t="e">
        <f t="shared" si="7"/>
        <v>#DIV/0!</v>
      </c>
      <c r="E77" s="15" t="e">
        <f t="shared" si="8"/>
        <v>#DIV/0!</v>
      </c>
      <c r="F77" s="16" t="e">
        <f t="shared" si="6"/>
        <v>#DIV/0!</v>
      </c>
      <c r="G77" s="15"/>
      <c r="H77" s="4"/>
      <c r="I77" s="14"/>
      <c r="J77" s="14"/>
      <c r="K77" s="3"/>
      <c r="L77" s="3"/>
      <c r="M77" s="3"/>
    </row>
    <row r="78" spans="2:13" ht="10.15" customHeight="1"/>
    <row r="79" spans="2:13" ht="19.899999999999999" customHeight="1">
      <c r="B79" s="2" t="s">
        <v>51</v>
      </c>
    </row>
    <row r="80" spans="2:13" ht="10.15" customHeight="1"/>
    <row r="81" spans="1:8" ht="12.4" customHeight="1">
      <c r="B81" s="62"/>
      <c r="C81" s="63"/>
      <c r="D81" s="63"/>
      <c r="E81" s="63"/>
      <c r="F81" s="63"/>
      <c r="G81" s="64"/>
    </row>
    <row r="82" spans="1:8" ht="12.4" customHeight="1">
      <c r="B82" s="65"/>
      <c r="C82" s="66"/>
      <c r="D82" s="66"/>
      <c r="E82" s="66"/>
      <c r="F82" s="66"/>
      <c r="G82" s="67"/>
    </row>
    <row r="83" spans="1:8" ht="12.4" customHeight="1">
      <c r="B83" s="65"/>
      <c r="C83" s="66"/>
      <c r="D83" s="66"/>
      <c r="E83" s="66"/>
      <c r="F83" s="66"/>
      <c r="G83" s="67"/>
    </row>
    <row r="84" spans="1:8" ht="12.4" customHeight="1">
      <c r="B84" s="65"/>
      <c r="C84" s="66"/>
      <c r="D84" s="66"/>
      <c r="E84" s="66"/>
      <c r="F84" s="66"/>
      <c r="G84" s="67"/>
    </row>
    <row r="85" spans="1:8" ht="12.4" customHeight="1">
      <c r="B85" s="65"/>
      <c r="C85" s="66"/>
      <c r="D85" s="66"/>
      <c r="E85" s="66"/>
      <c r="F85" s="66"/>
      <c r="G85" s="67"/>
    </row>
    <row r="86" spans="1:8" ht="12.4" customHeight="1">
      <c r="B86" s="65"/>
      <c r="C86" s="66"/>
      <c r="D86" s="66"/>
      <c r="E86" s="66"/>
      <c r="F86" s="66"/>
      <c r="G86" s="67"/>
    </row>
    <row r="87" spans="1:8" ht="12.4" customHeight="1">
      <c r="B87" s="65"/>
      <c r="C87" s="66"/>
      <c r="D87" s="66"/>
      <c r="E87" s="66"/>
      <c r="F87" s="66"/>
      <c r="G87" s="67"/>
    </row>
    <row r="88" spans="1:8" ht="12.4" customHeight="1">
      <c r="B88" s="65"/>
      <c r="C88" s="66"/>
      <c r="D88" s="66"/>
      <c r="E88" s="66"/>
      <c r="F88" s="66"/>
      <c r="G88" s="67"/>
    </row>
    <row r="89" spans="1:8" ht="12.4" customHeight="1">
      <c r="B89" s="65"/>
      <c r="C89" s="66"/>
      <c r="D89" s="66"/>
      <c r="E89" s="66"/>
      <c r="F89" s="66"/>
      <c r="G89" s="67"/>
    </row>
    <row r="90" spans="1:8" ht="12.4" customHeight="1">
      <c r="B90" s="65"/>
      <c r="C90" s="66"/>
      <c r="D90" s="66"/>
      <c r="E90" s="66"/>
      <c r="F90" s="66"/>
      <c r="G90" s="67"/>
    </row>
    <row r="91" spans="1:8" ht="12.4" customHeight="1">
      <c r="B91" s="65"/>
      <c r="C91" s="66"/>
      <c r="D91" s="66"/>
      <c r="E91" s="66"/>
      <c r="F91" s="66"/>
      <c r="G91" s="67"/>
    </row>
    <row r="92" spans="1:8" ht="12.4" customHeight="1">
      <c r="B92" s="65"/>
      <c r="C92" s="66"/>
      <c r="D92" s="66"/>
      <c r="E92" s="66"/>
      <c r="F92" s="66"/>
      <c r="G92" s="67"/>
    </row>
    <row r="93" spans="1:8" ht="12.4" customHeight="1">
      <c r="B93" s="65"/>
      <c r="C93" s="66"/>
      <c r="D93" s="66"/>
      <c r="E93" s="66"/>
      <c r="F93" s="66"/>
      <c r="G93" s="67"/>
    </row>
    <row r="94" spans="1:8" ht="12.4" customHeight="1">
      <c r="B94" s="65"/>
      <c r="C94" s="66"/>
      <c r="D94" s="66"/>
      <c r="E94" s="66"/>
      <c r="F94" s="66"/>
      <c r="G94" s="67"/>
    </row>
    <row r="95" spans="1:8" ht="12.4" customHeight="1">
      <c r="B95" s="68"/>
      <c r="C95" s="69"/>
      <c r="D95" s="69"/>
      <c r="E95" s="69"/>
      <c r="F95" s="69"/>
      <c r="G95" s="70"/>
    </row>
    <row r="96" spans="1:8" ht="10.15" customHeight="1">
      <c r="A96" s="17"/>
      <c r="B96" s="18"/>
      <c r="C96" s="18"/>
      <c r="D96" s="18"/>
      <c r="E96" s="18"/>
      <c r="F96" s="18"/>
      <c r="G96" s="18"/>
      <c r="H96" s="17"/>
    </row>
    <row r="97" spans="1:8" ht="19.899999999999999" customHeight="1">
      <c r="A97" s="17"/>
      <c r="B97" s="18"/>
      <c r="C97" s="18"/>
      <c r="D97" s="18"/>
      <c r="E97" s="18"/>
      <c r="F97" s="18"/>
      <c r="G97" s="18"/>
      <c r="H97" s="17"/>
    </row>
    <row r="98" spans="1:8" ht="19.899999999999999" customHeight="1">
      <c r="A98" s="17"/>
      <c r="B98" s="18"/>
      <c r="C98" s="18"/>
      <c r="D98" s="18"/>
      <c r="E98" s="18"/>
      <c r="F98" s="18"/>
      <c r="G98" s="18"/>
      <c r="H98" s="17"/>
    </row>
    <row r="99" spans="1:8" ht="19.899999999999999" customHeight="1">
      <c r="A99" s="17"/>
      <c r="B99" s="18"/>
      <c r="C99" s="18"/>
      <c r="D99" s="18"/>
      <c r="E99" s="18"/>
      <c r="F99" s="18"/>
      <c r="G99" s="18"/>
      <c r="H99" s="17"/>
    </row>
    <row r="100" spans="1:8" ht="19.899999999999999" customHeight="1">
      <c r="A100" s="17"/>
      <c r="B100" s="18"/>
      <c r="C100" s="18"/>
      <c r="D100" s="18"/>
      <c r="E100" s="18"/>
      <c r="F100" s="18"/>
      <c r="G100" s="18"/>
      <c r="H100" s="17"/>
    </row>
    <row r="101" spans="1:8" ht="19.899999999999999" customHeight="1">
      <c r="A101" s="17"/>
      <c r="B101" s="18"/>
      <c r="C101" s="18"/>
      <c r="D101" s="18"/>
      <c r="E101" s="18"/>
      <c r="F101" s="18"/>
      <c r="G101" s="18"/>
      <c r="H101" s="17"/>
    </row>
    <row r="102" spans="1:8" ht="19.899999999999999" customHeight="1">
      <c r="A102" s="17"/>
      <c r="B102" s="17"/>
      <c r="C102" s="17"/>
      <c r="D102" s="17"/>
      <c r="E102" s="17"/>
      <c r="F102" s="17"/>
      <c r="G102" s="17"/>
      <c r="H102" s="17"/>
    </row>
  </sheetData>
  <mergeCells count="16">
    <mergeCell ref="B15:C15"/>
    <mergeCell ref="B2:G2"/>
    <mergeCell ref="B4:G4"/>
    <mergeCell ref="B8:C8"/>
    <mergeCell ref="B9:C9"/>
    <mergeCell ref="B10:B11"/>
    <mergeCell ref="B64:B72"/>
    <mergeCell ref="B73:B76"/>
    <mergeCell ref="B77:C77"/>
    <mergeCell ref="B81:G95"/>
    <mergeCell ref="B16:B30"/>
    <mergeCell ref="B31:B39"/>
    <mergeCell ref="B40:B43"/>
    <mergeCell ref="B44:C44"/>
    <mergeCell ref="B48:C48"/>
    <mergeCell ref="B49:B6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令和5年度(戻入修正後）</vt:lpstr>
      <vt:lpstr>令和4年度</vt:lpstr>
      <vt:lpstr>国様式（ひな型）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黄色　大悲</dc:creator>
  <cp:lastModifiedBy>土屋　耕太</cp:lastModifiedBy>
  <cp:lastPrinted>2024-12-17T05:47:50Z</cp:lastPrinted>
  <dcterms:created xsi:type="dcterms:W3CDTF">2018-08-24T12:47:25Z</dcterms:created>
  <dcterms:modified xsi:type="dcterms:W3CDTF">2025-01-24T00:19:27Z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2023-11-10T05:43:55Z</vt:filetime>
  </property>
</Properties>
</file>