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8685"/>
  </bookViews>
  <sheets>
    <sheet name="令和4年度" sheetId="7"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<sst xmlns="http://schemas.openxmlformats.org/spreadsheetml/2006/main" xmlns:r="http://schemas.openxmlformats.org/officeDocument/2006/relationships" count="65" uniqueCount="65">
  <si>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後期高齢者</t>
  </si>
  <si>
    <t>新型コロナウイルス感染症による利用控えがあったためと考えられる。</t>
    <rPh sb="0" eb="2">
      <t>シンガタ</t>
    </rPh>
    <rPh sb="9" eb="12">
      <t>カンセンショウ</t>
    </rPh>
    <rPh sb="15" eb="17">
      <t>リヨウ</t>
    </rPh>
    <rPh sb="17" eb="18">
      <t>ヒカ</t>
    </rPh>
    <rPh sb="26" eb="27">
      <t>カンガ</t>
    </rPh>
    <phoneticPr fontId="2"/>
  </si>
  <si>
    <t>ステップ３：受給者1人あたり給付費の比較</t>
    <rPh sb="6" eb="9">
      <t>ジュキュウシャ</t>
    </rPh>
    <rPh sb="10" eb="11">
      <t>ニン</t>
    </rPh>
    <rPh sb="14" eb="16">
      <t>キュウフ</t>
    </rPh>
    <rPh sb="16" eb="17">
      <t>ヒ</t>
    </rPh>
    <rPh sb="18" eb="20">
      <t>ヒカク</t>
    </rPh>
    <phoneticPr fontId="2"/>
  </si>
  <si>
    <t>年齢階級</t>
  </si>
  <si>
    <t>介護予防支援・居宅介護支援</t>
  </si>
  <si>
    <t>ステップ１：認定率の比較</t>
    <rPh sb="6" eb="8">
      <t>ニンテイ</t>
    </rPh>
    <rPh sb="8" eb="9">
      <t>リツ</t>
    </rPh>
    <rPh sb="10" eb="12">
      <t>ヒカク</t>
    </rPh>
    <phoneticPr fontId="2"/>
  </si>
  <si>
    <t>介護老人福祉施設</t>
  </si>
  <si>
    <t>介護度の高い入所者が多かったため、計画値を上回ったのではないかと考えられる。</t>
    <rPh sb="0" eb="2">
      <t>カイゴ</t>
    </rPh>
    <rPh sb="2" eb="3">
      <t>ド</t>
    </rPh>
    <rPh sb="4" eb="5">
      <t>タカ</t>
    </rPh>
    <rPh sb="6" eb="9">
      <t>ニュウショシャ</t>
    </rPh>
    <rPh sb="10" eb="11">
      <t>オオ</t>
    </rPh>
    <rPh sb="17" eb="19">
      <t>ケイカク</t>
    </rPh>
    <rPh sb="19" eb="20">
      <t>アタイ</t>
    </rPh>
    <rPh sb="21" eb="23">
      <t>ウワマワ</t>
    </rPh>
    <rPh sb="32" eb="33">
      <t>カンガ</t>
    </rPh>
    <phoneticPr fontId="2"/>
  </si>
  <si>
    <t>認定者数</t>
    <rPh sb="0" eb="2">
      <t>ニンテイ</t>
    </rPh>
    <rPh sb="2" eb="3">
      <t>シャ</t>
    </rPh>
    <rPh sb="3" eb="4">
      <t>スウ</t>
    </rPh>
    <phoneticPr fontId="2"/>
  </si>
  <si>
    <t>実績値</t>
  </si>
  <si>
    <t>（％）</t>
  </si>
  <si>
    <t>通所介護</t>
  </si>
  <si>
    <t>差異</t>
  </si>
  <si>
    <t>計画値が小さく、差異の影響が出やすいためと考えられる。</t>
    <rPh sb="0" eb="2">
      <t>ケイカク</t>
    </rPh>
    <rPh sb="2" eb="3">
      <t>アタイ</t>
    </rPh>
    <rPh sb="4" eb="5">
      <t>チイ</t>
    </rPh>
    <rPh sb="8" eb="10">
      <t>サイ</t>
    </rPh>
    <rPh sb="11" eb="13">
      <t>エイキョウ</t>
    </rPh>
    <rPh sb="14" eb="15">
      <t>デ</t>
    </rPh>
    <rPh sb="21" eb="22">
      <t>カンガ</t>
    </rPh>
    <phoneticPr fontId="2"/>
  </si>
  <si>
    <t>（人）</t>
  </si>
  <si>
    <t>前期高齢者</t>
  </si>
  <si>
    <t>計画値：令和４年度、実績値：令和５年３月末</t>
    <rPh sb="0" eb="2">
      <t>ケイカク</t>
    </rPh>
    <rPh sb="2" eb="3">
      <t>チ</t>
    </rPh>
    <rPh sb="4" eb="6">
      <t>レイワ</t>
    </rPh>
    <rPh sb="7" eb="9">
      <t>ネンド</t>
    </rPh>
    <rPh sb="10" eb="13">
      <t>ジッセキチ</t>
    </rPh>
    <rPh sb="14" eb="16">
      <t>レイワ</t>
    </rPh>
    <rPh sb="17" eb="18">
      <t>ネン</t>
    </rPh>
    <rPh sb="19" eb="21">
      <t>ガツマツ</t>
    </rPh>
    <phoneticPr fontId="2"/>
  </si>
  <si>
    <t>介護療養型医療施設</t>
  </si>
  <si>
    <t>ステップ２：受給率の比較</t>
    <rPh sb="6" eb="8">
      <t>ジュキュウ</t>
    </rPh>
    <rPh sb="8" eb="9">
      <t>リツ</t>
    </rPh>
    <rPh sb="10" eb="12">
      <t>ヒカク</t>
    </rPh>
    <phoneticPr fontId="2"/>
  </si>
  <si>
    <t>第1号被保険者数</t>
    <rPh sb="0" eb="1">
      <t>ダイ</t>
    </rPh>
    <rPh sb="2" eb="3">
      <t>ゴウ</t>
    </rPh>
    <rPh sb="3" eb="7">
      <t>ヒホケンシャ</t>
    </rPh>
    <rPh sb="7" eb="8">
      <t>スウ</t>
    </rPh>
    <phoneticPr fontId="2"/>
  </si>
  <si>
    <t>特定施設入居者生活介護</t>
  </si>
  <si>
    <t>利用者数</t>
    <rPh sb="0" eb="2">
      <t>リヨウ</t>
    </rPh>
    <rPh sb="2" eb="3">
      <t>シャ</t>
    </rPh>
    <rPh sb="3" eb="4">
      <t>スウ</t>
    </rPh>
    <phoneticPr fontId="2"/>
  </si>
  <si>
    <t>計画値</t>
  </si>
  <si>
    <t>サービス名</t>
  </si>
  <si>
    <t>短期入所療養介護（老健）</t>
  </si>
  <si>
    <t>短期入所療養介護（介護医療院）</t>
    <rPh sb="0" eb="2">
      <t>タンキ</t>
    </rPh>
    <rPh sb="2" eb="4">
      <t>ニュウショ</t>
    </rPh>
    <rPh sb="4" eb="6">
      <t>リョウヨウ</t>
    </rPh>
    <rPh sb="6" eb="8">
      <t>カイゴ</t>
    </rPh>
    <rPh sb="9" eb="11">
      <t>カイゴ</t>
    </rPh>
    <rPh sb="11" eb="13">
      <t>イリョウ</t>
    </rPh>
    <rPh sb="13" eb="14">
      <t>イン</t>
    </rPh>
    <phoneticPr fontId="2"/>
  </si>
  <si>
    <t>居宅サービス</t>
  </si>
  <si>
    <t>訪問介護</t>
  </si>
  <si>
    <t>訪問入浴介護</t>
  </si>
  <si>
    <t>訪問看護</t>
  </si>
  <si>
    <t>訪問リハビリテーション</t>
  </si>
  <si>
    <t>居宅療養管理指導</t>
  </si>
  <si>
    <t>通所リハビリテーション</t>
  </si>
  <si>
    <t>短期入所生活介護</t>
  </si>
  <si>
    <t>福祉用具貸与</t>
  </si>
  <si>
    <t>地域密着型サービス</t>
  </si>
  <si>
    <t>定期巡回・随時対応型</t>
  </si>
  <si>
    <t>認知症対応型通所介護</t>
  </si>
  <si>
    <t>サービス見込量の進捗管理のための作業シート</t>
  </si>
  <si>
    <t>夜間対応型訪問介護</t>
  </si>
  <si>
    <t>小規模多機能居宅介護</t>
  </si>
  <si>
    <t>認知症対応型共同生活介護</t>
  </si>
  <si>
    <t>地域密着型特定施設入居者生活介護</t>
  </si>
  <si>
    <t>地域密着型介護老人福祉施設</t>
  </si>
  <si>
    <t>看護小規模多機能型居宅介護</t>
  </si>
  <si>
    <t>施設サービス</t>
  </si>
  <si>
    <t>地域密着型通所介護</t>
  </si>
  <si>
    <t>介護老人保健施設</t>
  </si>
  <si>
    <t>ステップ４：サービス提供体制に関する現状と課題</t>
    <rPh sb="10" eb="12">
      <t>テイキョウ</t>
    </rPh>
    <rPh sb="12" eb="14">
      <t>タイセイ</t>
    </rPh>
    <rPh sb="15" eb="16">
      <t>カン</t>
    </rPh>
    <rPh sb="18" eb="20">
      <t>ゲンジョウ</t>
    </rPh>
    <rPh sb="21" eb="23">
      <t>カダイ</t>
    </rPh>
    <phoneticPr fontId="2"/>
  </si>
  <si>
    <t>介護医療院</t>
  </si>
  <si>
    <t>差異について考えられる要因やその確認方法</t>
  </si>
  <si>
    <t>要介護認定率</t>
    <rPh sb="0" eb="1">
      <t>ヨウ</t>
    </rPh>
    <rPh sb="1" eb="3">
      <t>カイゴ</t>
    </rPh>
    <rPh sb="3" eb="5">
      <t>ニンテイ</t>
    </rPh>
    <rPh sb="5" eb="6">
      <t>リツ</t>
    </rPh>
    <phoneticPr fontId="2"/>
  </si>
  <si>
    <t>給付費</t>
    <rPh sb="0" eb="2">
      <t>キュウフ</t>
    </rPh>
    <rPh sb="2" eb="3">
      <t>ヒ</t>
    </rPh>
    <phoneticPr fontId="2"/>
  </si>
  <si>
    <t>（円）</t>
  </si>
  <si>
    <t>短期入所療養介護（病院等）</t>
    <rPh sb="11" eb="12">
      <t>トウ</t>
    </rPh>
    <phoneticPr fontId="2"/>
  </si>
  <si>
    <t>住宅改修</t>
  </si>
  <si>
    <t>特定福祉用具販売</t>
    <rPh sb="6" eb="8">
      <t>ハンバイ</t>
    </rPh>
    <phoneticPr fontId="3"/>
  </si>
  <si>
    <t>短期入所療養介護（介護医療院）</t>
    <rPh sb="9" eb="11">
      <t>カイゴ</t>
    </rPh>
    <rPh sb="11" eb="13">
      <t>イリョウ</t>
    </rPh>
    <rPh sb="13" eb="14">
      <t>イン</t>
    </rPh>
    <phoneticPr fontId="9"/>
  </si>
  <si>
    <t>-</t>
  </si>
  <si>
    <t>介護予防意識の向上により計画値を上回ったのではないかと考えられる。</t>
    <rPh sb="0" eb="2">
      <t>カイゴ</t>
    </rPh>
    <rPh sb="2" eb="4">
      <t>ヨボウ</t>
    </rPh>
    <rPh sb="4" eb="6">
      <t>イシキ</t>
    </rPh>
    <rPh sb="7" eb="9">
      <t>コウジョウ</t>
    </rPh>
    <rPh sb="12" eb="14">
      <t>ケイカク</t>
    </rPh>
    <rPh sb="14" eb="15">
      <t>アタイ</t>
    </rPh>
    <rPh sb="16" eb="18">
      <t>ウワマワ</t>
    </rPh>
    <rPh sb="27" eb="28">
      <t>カンガ</t>
    </rPh>
    <phoneticPr fontId="2"/>
  </si>
  <si>
    <t>コロナ禍による居宅での介護の負担増から計画値を上回ったのではないかと考えられる。</t>
    <rPh sb="3" eb="4">
      <t>ワザワイ</t>
    </rPh>
    <rPh sb="7" eb="9">
      <t>キョタク</t>
    </rPh>
    <rPh sb="11" eb="13">
      <t>カイゴ</t>
    </rPh>
    <rPh sb="14" eb="16">
      <t>フタン</t>
    </rPh>
    <rPh sb="16" eb="17">
      <t>ゾウ</t>
    </rPh>
    <rPh sb="19" eb="21">
      <t>ケイカク</t>
    </rPh>
    <rPh sb="21" eb="22">
      <t>アタイ</t>
    </rPh>
    <rPh sb="23" eb="25">
      <t>ウワマワ</t>
    </rPh>
    <rPh sb="34" eb="35">
      <t>カンガ</t>
    </rPh>
    <phoneticPr fontId="2"/>
  </si>
  <si>
    <t>減算をした事業所があったためと考えられる。</t>
    <rPh sb="0" eb="2">
      <t>ゲンサン</t>
    </rPh>
    <rPh sb="5" eb="8">
      <t>ジギョウショ</t>
    </rPh>
    <rPh sb="15" eb="16">
      <t>カンガ</t>
    </rPh>
    <phoneticPr fontId="2"/>
  </si>
  <si>
    <t>介護度の高い利用者が多かったため、計画値を上回ったのではないかと考えられる。</t>
    <rPh sb="0" eb="2">
      <t>カイゴ</t>
    </rPh>
    <rPh sb="2" eb="3">
      <t>ド</t>
    </rPh>
    <rPh sb="4" eb="5">
      <t>タカ</t>
    </rPh>
    <rPh sb="6" eb="9">
      <t>リヨウシャ</t>
    </rPh>
    <rPh sb="10" eb="11">
      <t>オオ</t>
    </rPh>
    <rPh sb="17" eb="19">
      <t>ケイカク</t>
    </rPh>
    <rPh sb="19" eb="20">
      <t>アタイ</t>
    </rPh>
    <rPh sb="21" eb="23">
      <t>ウワマワ</t>
    </rPh>
    <rPh sb="32" eb="33">
      <t>カンガ</t>
    </rPh>
    <phoneticPr fontId="2"/>
  </si>
  <si>
    <t>１人当たりの利用回数が増加したため、計画値を上回ったのではないかと考えられる。</t>
    <rPh sb="1" eb="2">
      <t>ニン</t>
    </rPh>
    <rPh sb="2" eb="3">
      <t>ア</t>
    </rPh>
    <rPh sb="6" eb="8">
      <t>リヨウ</t>
    </rPh>
    <rPh sb="8" eb="10">
      <t>カイスウ</t>
    </rPh>
    <rPh sb="11" eb="13">
      <t>ゾウカ</t>
    </rPh>
    <rPh sb="18" eb="20">
      <t>ケイカク</t>
    </rPh>
    <rPh sb="20" eb="21">
      <t>アタイ</t>
    </rPh>
    <rPh sb="22" eb="24">
      <t>ウワマワ</t>
    </rPh>
    <rPh sb="33" eb="34">
      <t>カンガ</t>
    </rPh>
    <phoneticPr fontId="2"/>
  </si>
  <si>
    <t>　認定率の比較については、計画値17.5％に対し、実績値17.7％と、0.2％の増加となっている。計画策定時の推計よりも、認定者数は減少しているが、それ以上に第１号被保険者数も減少しているため、認定率が増加している状況である。
　受給率の比較については、新型コロナウイルス感染症の影響による利用控えがあるものの、通所リハビリテーション及び短期入所生活介護の受給率が計画値よりも高くなっいる。通所リハビリテーションについては、介護予防意識の向上が、短期入所生活介護については、コロナ禍による居宅での介護負担増が原因と考えられる。
　受給者１人当たりの給付費の比較については、介護度の高い利用者が多かったと考えられるものに加え、訪問入浴介護及び訪問看護の実績値が高くなっている。訪問入浴介護及び訪問看護ともに、１人当たりの利用回数が増加したことが原因と考えられる。
　今後も、上記の現状を踏まえ、引き続き、各サービスの計画値と実績値の乖離状況を確認、分析して、利用者のニーズの変化を的確に把握していくことが課題と考えられる。</t>
    <rPh sb="1" eb="3">
      <t>ニンテイ</t>
    </rPh>
    <rPh sb="3" eb="4">
      <t>リツ</t>
    </rPh>
    <rPh sb="5" eb="7">
      <t>ヒカク</t>
    </rPh>
    <rPh sb="13" eb="15">
      <t>ケイカク</t>
    </rPh>
    <rPh sb="15" eb="16">
      <t>アタイ</t>
    </rPh>
    <rPh sb="22" eb="23">
      <t>タイ</t>
    </rPh>
    <rPh sb="25" eb="27">
      <t>ジッセキ</t>
    </rPh>
    <rPh sb="27" eb="28">
      <t>チ</t>
    </rPh>
    <rPh sb="40" eb="42">
      <t>ゾウカ</t>
    </rPh>
    <rPh sb="49" eb="51">
      <t>ケイカク</t>
    </rPh>
    <rPh sb="51" eb="53">
      <t>サクテイ</t>
    </rPh>
    <rPh sb="53" eb="54">
      <t>ジ</t>
    </rPh>
    <rPh sb="55" eb="57">
      <t>スイケイ</t>
    </rPh>
    <rPh sb="61" eb="63">
      <t>ニンテイ</t>
    </rPh>
    <rPh sb="63" eb="64">
      <t>シャ</t>
    </rPh>
    <rPh sb="64" eb="65">
      <t>スウ</t>
    </rPh>
    <rPh sb="66" eb="68">
      <t>ゲンショウ</t>
    </rPh>
    <rPh sb="76" eb="78">
      <t>イジョウ</t>
    </rPh>
    <rPh sb="79" eb="80">
      <t>ダイ</t>
    </rPh>
    <rPh sb="81" eb="82">
      <t>ゴウ</t>
    </rPh>
    <rPh sb="82" eb="86">
      <t>ヒホケンシャ</t>
    </rPh>
    <rPh sb="86" eb="87">
      <t>スウ</t>
    </rPh>
    <rPh sb="88" eb="90">
      <t>ゲンショウ</t>
    </rPh>
    <rPh sb="97" eb="99">
      <t>ニンテイ</t>
    </rPh>
    <rPh sb="99" eb="100">
      <t>リツ</t>
    </rPh>
    <rPh sb="101" eb="103">
      <t>ゾウカ</t>
    </rPh>
    <rPh sb="107" eb="109">
      <t>ジョウキョウ</t>
    </rPh>
    <rPh sb="115" eb="117">
      <t>ジュキュウ</t>
    </rPh>
    <rPh sb="117" eb="118">
      <t>リツ</t>
    </rPh>
    <rPh sb="119" eb="121">
      <t>ヒカク</t>
    </rPh>
    <rPh sb="127" eb="129">
      <t>シンガタ</t>
    </rPh>
    <rPh sb="136" eb="139">
      <t>カンセンショウ</t>
    </rPh>
    <rPh sb="140" eb="142">
      <t>エイキョウ</t>
    </rPh>
    <rPh sb="145" eb="147">
      <t>リヨウ</t>
    </rPh>
    <rPh sb="147" eb="148">
      <t>ビカ</t>
    </rPh>
    <rPh sb="156" eb="158">
      <t>ツウショ</t>
    </rPh>
    <rPh sb="167" eb="168">
      <t>オヨ</t>
    </rPh>
    <rPh sb="169" eb="171">
      <t>タンキ</t>
    </rPh>
    <rPh sb="171" eb="173">
      <t>ニュウショ</t>
    </rPh>
    <rPh sb="173" eb="175">
      <t>セイカツ</t>
    </rPh>
    <rPh sb="175" eb="177">
      <t>カイゴ</t>
    </rPh>
    <rPh sb="178" eb="180">
      <t>ジュキュウ</t>
    </rPh>
    <rPh sb="180" eb="181">
      <t>リツ</t>
    </rPh>
    <rPh sb="182" eb="184">
      <t>ケイカク</t>
    </rPh>
    <rPh sb="184" eb="185">
      <t>アタイ</t>
    </rPh>
    <rPh sb="188" eb="189">
      <t>タカ</t>
    </rPh>
    <rPh sb="195" eb="197">
      <t>ツウショ</t>
    </rPh>
    <rPh sb="212" eb="214">
      <t>カイゴ</t>
    </rPh>
    <rPh sb="214" eb="216">
      <t>ヨボウ</t>
    </rPh>
    <rPh sb="216" eb="218">
      <t>イシキ</t>
    </rPh>
    <rPh sb="219" eb="221">
      <t>コウジョウ</t>
    </rPh>
    <rPh sb="223" eb="225">
      <t>タンキ</t>
    </rPh>
    <rPh sb="225" eb="227">
      <t>ニュウショ</t>
    </rPh>
    <rPh sb="227" eb="229">
      <t>セイカツ</t>
    </rPh>
    <rPh sb="229" eb="231">
      <t>カイゴ</t>
    </rPh>
    <rPh sb="240" eb="241">
      <t>ワザワイ</t>
    </rPh>
    <rPh sb="244" eb="246">
      <t>キョタク</t>
    </rPh>
    <rPh sb="248" eb="250">
      <t>カイゴ</t>
    </rPh>
    <rPh sb="250" eb="252">
      <t>フタン</t>
    </rPh>
    <rPh sb="252" eb="253">
      <t>ゾウ</t>
    </rPh>
    <rPh sb="254" eb="256">
      <t>ゲンイン</t>
    </rPh>
    <rPh sb="257" eb="258">
      <t>カンガ</t>
    </rPh>
    <rPh sb="265" eb="268">
      <t>ジュキュウシャ</t>
    </rPh>
    <rPh sb="269" eb="270">
      <t>ニン</t>
    </rPh>
    <rPh sb="270" eb="271">
      <t>ア</t>
    </rPh>
    <rPh sb="274" eb="276">
      <t>キュウフ</t>
    </rPh>
    <rPh sb="276" eb="277">
      <t>ヒ</t>
    </rPh>
    <rPh sb="278" eb="280">
      <t>ヒカク</t>
    </rPh>
    <rPh sb="286" eb="288">
      <t>カイゴ</t>
    </rPh>
    <rPh sb="288" eb="289">
      <t>ド</t>
    </rPh>
    <rPh sb="290" eb="291">
      <t>タカ</t>
    </rPh>
    <rPh sb="292" eb="295">
      <t>リヨウシャ</t>
    </rPh>
    <rPh sb="296" eb="297">
      <t>オオ</t>
    </rPh>
    <rPh sb="301" eb="302">
      <t>カンガ</t>
    </rPh>
    <rPh sb="309" eb="310">
      <t>クワ</t>
    </rPh>
    <rPh sb="312" eb="314">
      <t>ホウモン</t>
    </rPh>
    <rPh sb="314" eb="316">
      <t>ニュウヨク</t>
    </rPh>
    <rPh sb="316" eb="318">
      <t>カイゴ</t>
    </rPh>
    <rPh sb="318" eb="319">
      <t>オヨ</t>
    </rPh>
    <rPh sb="320" eb="322">
      <t>ホウモン</t>
    </rPh>
    <rPh sb="322" eb="324">
      <t>カンゴ</t>
    </rPh>
    <rPh sb="325" eb="327">
      <t>ジッセキ</t>
    </rPh>
    <rPh sb="327" eb="328">
      <t>チ</t>
    </rPh>
    <rPh sb="329" eb="330">
      <t>タカ</t>
    </rPh>
    <rPh sb="337" eb="339">
      <t>ホウモン</t>
    </rPh>
    <rPh sb="339" eb="341">
      <t>ニュウヨク</t>
    </rPh>
    <rPh sb="341" eb="343">
      <t>カイゴ</t>
    </rPh>
    <rPh sb="343" eb="344">
      <t>オヨ</t>
    </rPh>
    <rPh sb="345" eb="347">
      <t>ホウモン</t>
    </rPh>
    <rPh sb="347" eb="349">
      <t>カンゴ</t>
    </rPh>
    <rPh sb="354" eb="355">
      <t>ニン</t>
    </rPh>
    <rPh sb="355" eb="356">
      <t>ア</t>
    </rPh>
    <rPh sb="359" eb="361">
      <t>リヨウ</t>
    </rPh>
    <rPh sb="361" eb="363">
      <t>カイスウ</t>
    </rPh>
    <rPh sb="364" eb="366">
      <t>ゾウカ</t>
    </rPh>
    <rPh sb="371" eb="373">
      <t>ゲンイン</t>
    </rPh>
    <rPh sb="374" eb="375">
      <t>カンガ</t>
    </rPh>
    <rPh sb="382" eb="384">
      <t>コンゴ</t>
    </rPh>
    <rPh sb="386" eb="388">
      <t>ジョウキ</t>
    </rPh>
    <rPh sb="389" eb="391">
      <t>ゲンジョウ</t>
    </rPh>
    <rPh sb="392" eb="393">
      <t>フ</t>
    </rPh>
    <rPh sb="396" eb="397">
      <t>ヒ</t>
    </rPh>
    <rPh sb="398" eb="399">
      <t>ツヅ</t>
    </rPh>
    <rPh sb="401" eb="402">
      <t>カク</t>
    </rPh>
    <rPh sb="407" eb="409">
      <t>ケイカク</t>
    </rPh>
    <rPh sb="409" eb="410">
      <t>アタイ</t>
    </rPh>
    <rPh sb="411" eb="413">
      <t>ジッセキ</t>
    </rPh>
    <rPh sb="413" eb="414">
      <t>チ</t>
    </rPh>
    <rPh sb="415" eb="417">
      <t>カイリ</t>
    </rPh>
    <rPh sb="417" eb="419">
      <t>ジョウキョウ</t>
    </rPh>
    <rPh sb="420" eb="422">
      <t>カクニン</t>
    </rPh>
    <rPh sb="423" eb="425">
      <t>ブンセキ</t>
    </rPh>
    <rPh sb="428" eb="431">
      <t>リヨウシャ</t>
    </rPh>
    <rPh sb="436" eb="438">
      <t>ヘンカ</t>
    </rPh>
    <rPh sb="439" eb="441">
      <t>テキカク</t>
    </rPh>
    <rPh sb="442" eb="444">
      <t>ハアク</t>
    </rPh>
    <rPh sb="451" eb="453">
      <t>カダイ</t>
    </rPh>
    <rPh sb="454" eb="455">
      <t>カンガ</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</si>
</sst>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_);[Red]\(#,##0\)"/>
  </numFmts>
  <fonts count="10">
    <font>
      <sz val="11"/>
      <color theme="1"/>
      <name val="游ゴシック"/>
      <family val="3"/>
      <scheme val="minor"/>
    </font>
    <font>
      <sz val="11"/>
      <color auto="1"/>
      <name val="ＭＳ Ｐゴシック"/>
      <family val="3"/>
    </font>
    <font>
      <sz val="6"/>
      <color auto="1"/>
      <name val="游ゴシック"/>
      <family val="3"/>
    </font>
    <font>
      <sz val="11"/>
      <color auto="1"/>
      <name val="ＭＳ ゴシック"/>
      <family val="3"/>
    </font>
    <font>
      <b/>
      <sz val="12"/>
      <color auto="1"/>
      <name val="ＭＳ ゴシック"/>
      <family val="3"/>
    </font>
    <font>
      <b/>
      <sz val="11"/>
      <color auto="1"/>
      <name val="ＭＳ ゴシック"/>
      <family val="3"/>
    </font>
    <font>
      <sz val="11"/>
      <color theme="1"/>
      <name val="游ゴシック"/>
      <family val="3"/>
      <scheme val="minor"/>
    </font>
    <font>
      <sz val="10"/>
      <color auto="1"/>
      <name val="ＭＳ ゴシック"/>
      <family val="3"/>
    </font>
    <font>
      <sz val="9"/>
      <color theme="1"/>
      <name val="メイリオ"/>
      <family val="3"/>
    </font>
    <font>
      <sz val="11"/>
      <color theme="1"/>
      <name val="游ゴシック"/>
      <family val="3"/>
      <scheme val="minor"/>
    </font>
  </fonts>
  <fills count="5">
    <fill>
      <patternFill patternType="none"/>
    </fill>
    <fill>
      <patternFill patternType="gray125"/>
    </fill>
    <fill>
      <patternFill patternType="solid">
        <fgColor theme="8" tint="0.8"/>
        <bgColor indexed="64"/>
      </patternFill>
    </fill>
    <fill>
      <patternFill patternType="solid">
        <fgColor theme="9" tint="0.4"/>
        <bgColor indexed="64"/>
      </patternFill>
    </fill>
    <fill>
      <patternFill patternType="solid">
        <fgColor theme="9" tint="0.8"/>
        <bgColor indexed="64"/>
      </patternFill>
    </fill>
  </fills>
  <borders count="1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1"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lignment vertical="center"/>
    </xf>
    <xf numFmtId="0" fontId="3" fillId="3" borderId="1" xfId="0" applyFont="1" applyFill="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0" xfId="0" applyFont="1" applyBorder="1" applyAlignment="1">
      <alignment vertical="center"/>
    </xf>
    <xf numFmtId="0" fontId="3" fillId="2"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12" xfId="0" applyFont="1" applyFill="1" applyBorder="1" applyAlignment="1">
      <alignment vertical="top" wrapText="1"/>
    </xf>
    <xf numFmtId="0" fontId="3" fillId="3" borderId="10" xfId="0" applyFont="1" applyFill="1" applyBorder="1" applyAlignment="1">
      <alignment horizontal="center" vertical="center" wrapText="1"/>
    </xf>
    <xf numFmtId="176" fontId="3" fillId="0" borderId="10" xfId="0" applyNumberFormat="1" applyFont="1" applyBorder="1">
      <alignment vertical="center"/>
    </xf>
    <xf numFmtId="176" fontId="3" fillId="0" borderId="10" xfId="2" applyNumberFormat="1" applyFont="1" applyBorder="1" applyAlignment="1">
      <alignment horizontal="right" vertical="center"/>
    </xf>
    <xf numFmtId="3" fontId="3" fillId="0" borderId="10" xfId="2" applyNumberFormat="1" applyFont="1" applyBorder="1" applyAlignment="1">
      <alignment horizontal="right" vertical="center"/>
    </xf>
    <xf numFmtId="0" fontId="3" fillId="0" borderId="0" xfId="0" applyFont="1" applyAlignment="1">
      <alignment horizontal="right" vertical="center"/>
    </xf>
    <xf numFmtId="0" fontId="3" fillId="2" borderId="13" xfId="0" applyFont="1" applyFill="1" applyBorder="1" applyAlignment="1">
      <alignment horizontal="center" vertical="center"/>
    </xf>
    <xf numFmtId="176" fontId="7" fillId="0" borderId="10" xfId="2" applyNumberFormat="1" applyFont="1" applyBorder="1" applyAlignment="1">
      <alignment horizontal="left" vertical="center" wrapText="1"/>
    </xf>
    <xf numFmtId="3" fontId="7" fillId="0" borderId="10" xfId="2" applyNumberFormat="1" applyFont="1" applyFill="1" applyBorder="1" applyAlignment="1">
      <alignment horizontal="left" vertical="center"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Alignment="1">
      <alignment vertical="center"/>
    </xf>
    <xf numFmtId="3" fontId="3" fillId="4" borderId="10" xfId="0" applyNumberFormat="1" applyFont="1" applyFill="1" applyBorder="1" applyAlignment="1">
      <alignment horizontal="right" vertical="center"/>
    </xf>
    <xf numFmtId="177" fontId="8" fillId="4" borderId="10" xfId="3" applyNumberFormat="1" applyFont="1" applyFill="1" applyBorder="1" applyAlignment="1" applyProtection="1">
      <alignment horizontal="right" vertical="center" shrinkToFit="1"/>
      <protection locked="0"/>
    </xf>
    <xf numFmtId="3" fontId="3" fillId="4" borderId="10" xfId="0" applyNumberFormat="1" applyFont="1" applyFill="1" applyBorder="1" applyAlignment="1">
      <alignment vertical="center"/>
    </xf>
    <xf numFmtId="0" fontId="3" fillId="0" borderId="0" xfId="0" applyFont="1" applyAlignment="1">
      <alignment horizontal="center" vertical="center"/>
    </xf>
    <xf numFmtId="3" fontId="3" fillId="0" borderId="0" xfId="0" applyNumberFormat="1" applyFont="1" applyAlignment="1">
      <alignment horizontal="right" vertical="center"/>
    </xf>
  </cellXfs>
  <cellStyles count="4">
    <cellStyle name="標準" xfId="0" builtinId="0"/>
    <cellStyle name="標準 2 2" xfId="1"/>
    <cellStyle name="パーセント" xfId="2" builtinId="5"/>
    <cellStyle name="桁区切り" xfId="3" builtinId="6"/>
  </cellStyles>
  <dxfs count="16">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2:M102"/>
  <sheetViews>
    <sheetView tabSelected="1" view="pageBreakPreview" topLeftCell="A3" zoomScale="80" zoomScaleNormal="80" zoomScaleSheetLayoutView="80" workbookViewId="0">
      <selection activeCell="J85" sqref="J85"/>
    </sheetView>
  </sheetViews>
  <sheetFormatPr defaultColWidth="8.625" defaultRowHeight="13.5"/>
  <cols>
    <col min="1" max="1" width="2.625" style="1" customWidth="1"/>
    <col min="2" max="2" width="12.625" style="1" customWidth="1"/>
    <col min="3" max="3" width="32" style="1" bestFit="1" customWidth="1"/>
    <col min="4" max="6" width="8.75" style="1" bestFit="1" customWidth="1"/>
    <col min="7" max="7" width="45.75" style="1" customWidth="1"/>
    <col min="8" max="8" width="2.625" style="1" customWidth="1"/>
    <col min="9" max="10" width="8.75" style="1" bestFit="1" customWidth="1"/>
    <col min="11" max="11" width="8.625" style="1"/>
    <col min="12" max="13" width="10.5" style="1" bestFit="1" customWidth="1"/>
    <col min="14" max="16384" width="8.625" style="1"/>
  </cols>
  <sheetData>
    <row r="1" spans="2:13" ht="10.15" customHeight="1"/>
    <row r="2" spans="2:13" ht="19.899999999999999" customHeight="1">
      <c r="B2" s="3" t="s">
        <v>38</v>
      </c>
      <c r="C2" s="3"/>
      <c r="D2" s="3"/>
      <c r="E2" s="3"/>
      <c r="F2" s="3"/>
      <c r="G2" s="3"/>
    </row>
    <row r="3" spans="2:13" ht="10.15" customHeight="1"/>
    <row r="4" spans="2:13" ht="19.899999999999999" customHeight="1">
      <c r="B4" s="4" t="s">
        <v>16</v>
      </c>
      <c r="C4" s="17"/>
      <c r="D4" s="17"/>
      <c r="E4" s="17"/>
      <c r="F4" s="17"/>
      <c r="G4" s="29"/>
    </row>
    <row r="5" spans="2:13" ht="19.899999999999999" customHeight="1"/>
    <row r="6" spans="2:13" ht="19.899999999999999" customHeight="1">
      <c r="B6" s="5" t="s">
        <v>5</v>
      </c>
      <c r="I6" s="35" t="s">
        <v>8</v>
      </c>
      <c r="L6" s="35" t="s">
        <v>19</v>
      </c>
    </row>
    <row r="7" spans="2:13" ht="19.899999999999999" customHeight="1">
      <c r="F7" s="28" t="s">
        <v>10</v>
      </c>
      <c r="J7" s="28" t="s">
        <v>14</v>
      </c>
      <c r="K7" s="35"/>
      <c r="M7" s="28" t="s">
        <v>14</v>
      </c>
    </row>
    <row r="8" spans="2:13" ht="27.4" customHeight="1">
      <c r="B8" s="6"/>
      <c r="C8" s="18"/>
      <c r="D8" s="24" t="s">
        <v>22</v>
      </c>
      <c r="E8" s="24" t="s">
        <v>9</v>
      </c>
      <c r="F8" s="24" t="s">
        <v>12</v>
      </c>
      <c r="G8" s="24" t="s">
        <v>50</v>
      </c>
      <c r="I8" s="24" t="s">
        <v>22</v>
      </c>
      <c r="J8" s="24" t="s">
        <v>9</v>
      </c>
      <c r="K8" s="39"/>
      <c r="L8" s="24" t="s">
        <v>22</v>
      </c>
      <c r="M8" s="24" t="s">
        <v>9</v>
      </c>
    </row>
    <row r="9" spans="2:13" ht="25.15" customHeight="1">
      <c r="B9" s="7" t="s">
        <v>51</v>
      </c>
      <c r="C9" s="19"/>
      <c r="D9" s="25">
        <f t="shared" ref="D9:E11" si="0">I9/L9</f>
        <v>0.17547560051604447</v>
      </c>
      <c r="E9" s="25">
        <f t="shared" si="0"/>
        <v>0.17736734095573145</v>
      </c>
      <c r="F9" s="25">
        <f>D9-E9</f>
        <v>-1.8917404396869841e-003</v>
      </c>
      <c r="G9" s="25"/>
      <c r="I9" s="36">
        <f>SUM(I10:I11)</f>
        <v>8569</v>
      </c>
      <c r="J9" s="36">
        <f>SUM(J10:J11)</f>
        <v>8470</v>
      </c>
      <c r="K9" s="40"/>
      <c r="L9" s="36">
        <f>SUM(L10:L11)</f>
        <v>48833</v>
      </c>
      <c r="M9" s="36">
        <f>SUM(M10:M11)</f>
        <v>47754</v>
      </c>
    </row>
    <row r="10" spans="2:13" ht="25.15" customHeight="1">
      <c r="B10" s="8" t="s">
        <v>3</v>
      </c>
      <c r="C10" s="20" t="s">
        <v>15</v>
      </c>
      <c r="D10" s="25">
        <f t="shared" si="0"/>
        <v>4.3633357984948017e-002</v>
      </c>
      <c r="E10" s="25">
        <f t="shared" si="0"/>
        <v>4.8631813125695214e-002</v>
      </c>
      <c r="F10" s="25">
        <f>D10-E10</f>
        <v>-4.9984551407471975e-003</v>
      </c>
      <c r="G10" s="20"/>
      <c r="I10" s="36">
        <v>1003</v>
      </c>
      <c r="J10" s="38">
        <v>1093</v>
      </c>
      <c r="K10" s="35"/>
      <c r="L10" s="36">
        <v>22987</v>
      </c>
      <c r="M10" s="38">
        <v>22475</v>
      </c>
    </row>
    <row r="11" spans="2:13" ht="25.15" customHeight="1">
      <c r="B11" s="9"/>
      <c r="C11" s="20" t="s">
        <v>0</v>
      </c>
      <c r="D11" s="25">
        <f t="shared" si="0"/>
        <v>0.29273388532074596</v>
      </c>
      <c r="E11" s="25">
        <f t="shared" si="0"/>
        <v>0.2918232525020768</v>
      </c>
      <c r="F11" s="25">
        <f>D11-E11</f>
        <v>9.106328186691548e-004</v>
      </c>
      <c r="G11" s="20"/>
      <c r="I11" s="36">
        <v>7566</v>
      </c>
      <c r="J11" s="38">
        <v>7377</v>
      </c>
      <c r="K11" s="35"/>
      <c r="L11" s="36">
        <v>25846</v>
      </c>
      <c r="M11" s="38">
        <v>25279</v>
      </c>
    </row>
    <row r="12" spans="2:13" ht="10.15" customHeight="1">
      <c r="I12" s="35"/>
      <c r="J12" s="35"/>
      <c r="K12" s="35"/>
      <c r="L12" s="35"/>
      <c r="M12" s="35"/>
    </row>
    <row r="13" spans="2:13" ht="19.899999999999999" customHeight="1">
      <c r="B13" s="5" t="s">
        <v>18</v>
      </c>
      <c r="I13" s="35" t="s">
        <v>21</v>
      </c>
      <c r="J13" s="35"/>
      <c r="K13" s="35"/>
      <c r="L13" s="35"/>
      <c r="M13" s="35"/>
    </row>
    <row r="14" spans="2:13" ht="19.899999999999999" customHeight="1">
      <c r="F14" s="28" t="s">
        <v>10</v>
      </c>
      <c r="J14" s="28" t="s">
        <v>14</v>
      </c>
      <c r="K14" s="35"/>
      <c r="L14" s="35"/>
      <c r="M14" s="35"/>
    </row>
    <row r="15" spans="2:13" ht="27.4" customHeight="1">
      <c r="B15" s="6" t="s">
        <v>23</v>
      </c>
      <c r="C15" s="18"/>
      <c r="D15" s="24" t="s">
        <v>22</v>
      </c>
      <c r="E15" s="24" t="s">
        <v>9</v>
      </c>
      <c r="F15" s="24" t="s">
        <v>12</v>
      </c>
      <c r="G15" s="24" t="s">
        <v>50</v>
      </c>
      <c r="I15" s="24" t="s">
        <v>22</v>
      </c>
      <c r="J15" s="24" t="s">
        <v>9</v>
      </c>
      <c r="K15" s="35"/>
      <c r="L15" s="35"/>
      <c r="M15" s="35"/>
    </row>
    <row r="16" spans="2:13" ht="25.15" customHeight="1">
      <c r="B16" s="10" t="s">
        <v>26</v>
      </c>
      <c r="C16" s="20" t="s">
        <v>27</v>
      </c>
      <c r="D16" s="26">
        <f t="shared" ref="D16:E44" si="1">(I16/12)/L$9</f>
        <v>2.0293653881596461e-002</v>
      </c>
      <c r="E16" s="26">
        <f t="shared" si="1"/>
        <v>2.1024416802780919e-002</v>
      </c>
      <c r="F16" s="26">
        <f t="shared" ref="F16:F44" si="2">D16-E16</f>
        <v>-7.3076292118445796e-004</v>
      </c>
      <c r="G16" s="30"/>
      <c r="H16" s="28"/>
      <c r="I16" s="37">
        <v>11892</v>
      </c>
      <c r="J16" s="37">
        <v>12048</v>
      </c>
      <c r="K16" s="35"/>
      <c r="L16" s="35"/>
      <c r="M16" s="35"/>
    </row>
    <row r="17" spans="2:13" ht="25.15" customHeight="1">
      <c r="B17" s="11"/>
      <c r="C17" s="20" t="s">
        <v>28</v>
      </c>
      <c r="D17" s="26">
        <f t="shared" si="1"/>
        <v>2.7235680789629963e-003</v>
      </c>
      <c r="E17" s="26">
        <f t="shared" si="1"/>
        <v>2.217964289204395e-003</v>
      </c>
      <c r="F17" s="26">
        <f t="shared" si="2"/>
        <v>5.0560378975860127e-004</v>
      </c>
      <c r="G17" s="30" t="s">
        <v>1</v>
      </c>
      <c r="H17" s="28"/>
      <c r="I17" s="37">
        <v>1596</v>
      </c>
      <c r="J17" s="37">
        <v>1271</v>
      </c>
      <c r="K17" s="35"/>
      <c r="L17" s="35"/>
      <c r="M17" s="35"/>
    </row>
    <row r="18" spans="2:13" ht="25.15" customHeight="1">
      <c r="B18" s="11"/>
      <c r="C18" s="20" t="s">
        <v>29</v>
      </c>
      <c r="D18" s="26">
        <f t="shared" si="1"/>
        <v>7.2901521512092234e-003</v>
      </c>
      <c r="E18" s="26">
        <f t="shared" si="1"/>
        <v>6.8283983191634902e-003</v>
      </c>
      <c r="F18" s="26">
        <f t="shared" si="2"/>
        <v>4.6175383204573317e-004</v>
      </c>
      <c r="G18" s="30"/>
      <c r="H18" s="28"/>
      <c r="I18" s="37">
        <v>4272</v>
      </c>
      <c r="J18" s="37">
        <v>3913</v>
      </c>
      <c r="K18" s="35"/>
      <c r="L18" s="35"/>
      <c r="M18" s="35"/>
    </row>
    <row r="19" spans="2:13" ht="25.15" customHeight="1">
      <c r="B19" s="11"/>
      <c r="C19" s="20" t="s">
        <v>30</v>
      </c>
      <c r="D19" s="26">
        <f t="shared" si="1"/>
        <v>5.0785329592693464e-003</v>
      </c>
      <c r="E19" s="26">
        <f t="shared" si="1"/>
        <v>5.0292471136798309e-003</v>
      </c>
      <c r="F19" s="26">
        <f t="shared" si="2"/>
        <v>4.9285845589515549e-005</v>
      </c>
      <c r="G19" s="30"/>
      <c r="H19" s="28"/>
      <c r="I19" s="37">
        <v>2976</v>
      </c>
      <c r="J19" s="37">
        <v>2882</v>
      </c>
      <c r="K19" s="35"/>
      <c r="L19" s="35"/>
      <c r="M19" s="35"/>
    </row>
    <row r="20" spans="2:13" ht="25.15" customHeight="1">
      <c r="B20" s="11"/>
      <c r="C20" s="20" t="s">
        <v>31</v>
      </c>
      <c r="D20" s="26">
        <f t="shared" si="1"/>
        <v>1.6382364384739827e-002</v>
      </c>
      <c r="E20" s="26">
        <f t="shared" si="1"/>
        <v>1.870698440619285e-002</v>
      </c>
      <c r="F20" s="26">
        <f t="shared" si="2"/>
        <v>-2.3246200214530229e-003</v>
      </c>
      <c r="G20" s="30"/>
      <c r="H20" s="28"/>
      <c r="I20" s="37">
        <v>9600</v>
      </c>
      <c r="J20" s="37">
        <v>10720</v>
      </c>
      <c r="K20" s="35"/>
      <c r="L20" s="35"/>
      <c r="M20" s="35"/>
    </row>
    <row r="21" spans="2:13" ht="25.15" customHeight="1">
      <c r="B21" s="11"/>
      <c r="C21" s="20" t="s">
        <v>11</v>
      </c>
      <c r="D21" s="26">
        <f t="shared" si="1"/>
        <v>2.9037740871951344e-002</v>
      </c>
      <c r="E21" s="26">
        <f t="shared" si="1"/>
        <v>3.0112660719520876e-002</v>
      </c>
      <c r="F21" s="26">
        <f t="shared" si="2"/>
        <v>-1.0749198475695325e-003</v>
      </c>
      <c r="G21" s="30"/>
      <c r="H21" s="28"/>
      <c r="I21" s="37">
        <v>17016</v>
      </c>
      <c r="J21" s="37">
        <v>17256</v>
      </c>
      <c r="K21" s="35"/>
      <c r="L21" s="35"/>
      <c r="M21" s="35"/>
    </row>
    <row r="22" spans="2:13" ht="25.15" customHeight="1">
      <c r="B22" s="11"/>
      <c r="C22" s="20" t="s">
        <v>32</v>
      </c>
      <c r="D22" s="26">
        <f t="shared" si="1"/>
        <v>1.3290193107120185e-002</v>
      </c>
      <c r="E22" s="26">
        <f t="shared" si="1"/>
        <v>1.5869525763984867e-002</v>
      </c>
      <c r="F22" s="26">
        <f t="shared" si="2"/>
        <v>-2.5793326568646826e-003</v>
      </c>
      <c r="G22" s="30" t="s">
        <v>59</v>
      </c>
      <c r="H22" s="28"/>
      <c r="I22" s="37">
        <v>7788</v>
      </c>
      <c r="J22" s="37">
        <v>9094</v>
      </c>
      <c r="K22" s="35"/>
      <c r="L22" s="35"/>
      <c r="M22" s="35"/>
    </row>
    <row r="23" spans="2:13" ht="25.15" customHeight="1">
      <c r="B23" s="11"/>
      <c r="C23" s="20" t="s">
        <v>33</v>
      </c>
      <c r="D23" s="26">
        <f t="shared" si="1"/>
        <v>7.0034607744762761e-003</v>
      </c>
      <c r="E23" s="26">
        <f t="shared" si="1"/>
        <v>8.1563848054613218e-003</v>
      </c>
      <c r="F23" s="26">
        <f t="shared" si="2"/>
        <v>-1.1529240309850457e-003</v>
      </c>
      <c r="G23" s="30" t="s">
        <v>60</v>
      </c>
      <c r="H23" s="28"/>
      <c r="I23" s="37">
        <v>4104</v>
      </c>
      <c r="J23" s="37">
        <v>4674</v>
      </c>
      <c r="K23" s="35"/>
      <c r="L23" s="35"/>
      <c r="M23" s="35"/>
    </row>
    <row r="24" spans="2:13" ht="25.15" customHeight="1">
      <c r="B24" s="11"/>
      <c r="C24" s="20" t="s">
        <v>24</v>
      </c>
      <c r="D24" s="26">
        <f t="shared" si="1"/>
        <v>5.7338275346589395e-004</v>
      </c>
      <c r="E24" s="26">
        <f t="shared" si="1"/>
        <v>6.9976686071672879e-004</v>
      </c>
      <c r="F24" s="26">
        <f t="shared" si="2"/>
        <v>-1.2638410725083484e-004</v>
      </c>
      <c r="G24" s="30" t="s">
        <v>13</v>
      </c>
      <c r="H24" s="28"/>
      <c r="I24" s="37">
        <v>336</v>
      </c>
      <c r="J24" s="37">
        <v>401</v>
      </c>
      <c r="K24" s="35"/>
      <c r="L24" s="35"/>
      <c r="M24" s="35"/>
    </row>
    <row r="25" spans="2:13" ht="25.15" customHeight="1">
      <c r="B25" s="11"/>
      <c r="C25" s="20" t="s">
        <v>54</v>
      </c>
      <c r="D25" s="26">
        <f t="shared" si="1"/>
        <v>0</v>
      </c>
      <c r="E25" s="26">
        <f t="shared" si="1"/>
        <v>0</v>
      </c>
      <c r="F25" s="26">
        <f t="shared" si="2"/>
        <v>0</v>
      </c>
      <c r="G25" s="30"/>
      <c r="H25" s="28"/>
      <c r="I25" s="37">
        <v>0</v>
      </c>
      <c r="J25" s="37">
        <v>0</v>
      </c>
      <c r="K25" s="35"/>
      <c r="L25" s="35"/>
      <c r="M25" s="35"/>
    </row>
    <row r="26" spans="2:13" ht="25.15" customHeight="1">
      <c r="B26" s="11"/>
      <c r="C26" s="20" t="s">
        <v>25</v>
      </c>
      <c r="D26" s="26">
        <f t="shared" si="1"/>
        <v>0</v>
      </c>
      <c r="E26" s="26">
        <f t="shared" si="1"/>
        <v>0</v>
      </c>
      <c r="F26" s="26">
        <f t="shared" si="2"/>
        <v>0</v>
      </c>
      <c r="G26" s="30"/>
      <c r="H26" s="28"/>
      <c r="I26" s="37">
        <v>0</v>
      </c>
      <c r="J26" s="37">
        <v>0</v>
      </c>
      <c r="K26" s="35"/>
      <c r="L26" s="35"/>
      <c r="M26" s="35"/>
    </row>
    <row r="27" spans="2:13" ht="25.15" customHeight="1">
      <c r="B27" s="11"/>
      <c r="C27" s="20" t="s">
        <v>34</v>
      </c>
      <c r="D27" s="26">
        <f t="shared" si="1"/>
        <v>6.3502139946347763e-002</v>
      </c>
      <c r="E27" s="26">
        <f t="shared" si="1"/>
        <v>6.2581145034970892e-002</v>
      </c>
      <c r="F27" s="26">
        <f t="shared" si="2"/>
        <v>9.2099491137687117e-004</v>
      </c>
      <c r="G27" s="30"/>
      <c r="H27" s="28"/>
      <c r="I27" s="37">
        <v>37212</v>
      </c>
      <c r="J27" s="37">
        <v>35862</v>
      </c>
      <c r="K27" s="35"/>
      <c r="L27" s="35"/>
      <c r="M27" s="35"/>
    </row>
    <row r="28" spans="2:13" ht="25.15" customHeight="1">
      <c r="B28" s="11"/>
      <c r="C28" s="20" t="s">
        <v>56</v>
      </c>
      <c r="D28" s="26">
        <f t="shared" si="1"/>
        <v>1.1672434624127128e-003</v>
      </c>
      <c r="E28" s="26">
        <f t="shared" si="1"/>
        <v>9.6501514707319461e-004</v>
      </c>
      <c r="F28" s="26">
        <f t="shared" si="2"/>
        <v>2.0222831533951821e-004</v>
      </c>
      <c r="G28" s="30" t="s">
        <v>13</v>
      </c>
      <c r="H28" s="28"/>
      <c r="I28" s="37">
        <v>684</v>
      </c>
      <c r="J28" s="37">
        <v>553</v>
      </c>
      <c r="K28" s="35"/>
      <c r="L28" s="35"/>
      <c r="M28" s="35"/>
    </row>
    <row r="29" spans="2:13" ht="25.15" customHeight="1">
      <c r="B29" s="11"/>
      <c r="C29" s="20" t="s">
        <v>55</v>
      </c>
      <c r="D29" s="26">
        <f t="shared" si="1"/>
        <v>9.2150799664161528e-004</v>
      </c>
      <c r="E29" s="26">
        <f t="shared" si="1"/>
        <v>1.0191118370537894e-003</v>
      </c>
      <c r="F29" s="26">
        <f t="shared" si="2"/>
        <v>-9.7603840412174132e-005</v>
      </c>
      <c r="G29" s="30"/>
      <c r="H29" s="28"/>
      <c r="I29" s="37">
        <v>540</v>
      </c>
      <c r="J29" s="37">
        <v>584</v>
      </c>
      <c r="K29" s="35"/>
      <c r="L29" s="35"/>
      <c r="M29" s="35"/>
    </row>
    <row r="30" spans="2:13" ht="25.15" customHeight="1">
      <c r="B30" s="12"/>
      <c r="C30" s="20" t="s">
        <v>20</v>
      </c>
      <c r="D30" s="26">
        <f t="shared" si="1"/>
        <v>4.2389367845514303e-003</v>
      </c>
      <c r="E30" s="26">
        <f t="shared" si="1"/>
        <v>3.8111990618586926e-003</v>
      </c>
      <c r="F30" s="26">
        <f t="shared" si="2"/>
        <v>4.2773772269273777e-004</v>
      </c>
      <c r="G30" s="30"/>
      <c r="H30" s="28"/>
      <c r="I30" s="37">
        <v>2484</v>
      </c>
      <c r="J30" s="37">
        <v>2184</v>
      </c>
      <c r="K30" s="35"/>
      <c r="L30" s="35"/>
      <c r="M30" s="35"/>
    </row>
    <row r="31" spans="2:13" ht="25.15" customHeight="1">
      <c r="B31" s="10" t="s">
        <v>35</v>
      </c>
      <c r="C31" s="20" t="s">
        <v>36</v>
      </c>
      <c r="D31" s="26">
        <f t="shared" si="1"/>
        <v>3.686031986566461e-004</v>
      </c>
      <c r="E31" s="26">
        <f t="shared" si="1"/>
        <v>2.9142410408901175e-004</v>
      </c>
      <c r="F31" s="26">
        <f t="shared" si="2"/>
        <v>7.717909456763435e-005</v>
      </c>
      <c r="G31" s="30" t="s">
        <v>1</v>
      </c>
      <c r="H31" s="28"/>
      <c r="I31" s="37">
        <v>216</v>
      </c>
      <c r="J31" s="37">
        <v>167</v>
      </c>
      <c r="K31" s="35"/>
      <c r="L31" s="35"/>
      <c r="M31" s="35"/>
    </row>
    <row r="32" spans="2:13" ht="25.15" customHeight="1">
      <c r="B32" s="11"/>
      <c r="C32" s="20" t="s">
        <v>39</v>
      </c>
      <c r="D32" s="26">
        <f t="shared" si="1"/>
        <v>0</v>
      </c>
      <c r="E32" s="26">
        <f t="shared" si="1"/>
        <v>0</v>
      </c>
      <c r="F32" s="26">
        <f t="shared" si="2"/>
        <v>0</v>
      </c>
      <c r="G32" s="30"/>
      <c r="H32" s="28"/>
      <c r="I32" s="37">
        <v>0</v>
      </c>
      <c r="J32" s="37">
        <v>0</v>
      </c>
      <c r="K32" s="35"/>
      <c r="L32" s="35"/>
      <c r="M32" s="35"/>
    </row>
    <row r="33" spans="2:13" ht="25.15" customHeight="1">
      <c r="B33" s="11"/>
      <c r="C33" s="20" t="s">
        <v>37</v>
      </c>
      <c r="D33" s="26">
        <f t="shared" si="1"/>
        <v>2.4573546577109744e-004</v>
      </c>
      <c r="E33" s="26">
        <f t="shared" si="1"/>
        <v>2.8269883151149644e-004</v>
      </c>
      <c r="F33" s="26">
        <f t="shared" si="2"/>
        <v>-3.6963365740399004e-005</v>
      </c>
      <c r="G33" s="30"/>
      <c r="H33" s="28"/>
      <c r="I33" s="37">
        <v>144</v>
      </c>
      <c r="J33" s="37">
        <v>162</v>
      </c>
      <c r="K33" s="35"/>
      <c r="L33" s="35"/>
      <c r="M33" s="35"/>
    </row>
    <row r="34" spans="2:13" ht="25.15" customHeight="1">
      <c r="B34" s="11"/>
      <c r="C34" s="20" t="s">
        <v>40</v>
      </c>
      <c r="D34" s="26">
        <f t="shared" si="1"/>
        <v>3.2764728769479656e-004</v>
      </c>
      <c r="E34" s="26">
        <f t="shared" si="1"/>
        <v>2.6873839538747192e-004</v>
      </c>
      <c r="F34" s="26">
        <f t="shared" si="2"/>
        <v>5.890889230732464e-005</v>
      </c>
      <c r="G34" s="30" t="s">
        <v>1</v>
      </c>
      <c r="H34" s="28"/>
      <c r="I34" s="37">
        <v>192</v>
      </c>
      <c r="J34" s="37">
        <v>154</v>
      </c>
      <c r="K34" s="35"/>
      <c r="L34" s="35"/>
      <c r="M34" s="35"/>
    </row>
    <row r="35" spans="2:13" ht="25.15" customHeight="1">
      <c r="B35" s="11"/>
      <c r="C35" s="20" t="s">
        <v>41</v>
      </c>
      <c r="D35" s="26">
        <f t="shared" si="1"/>
        <v>1.9044498597260049e-003</v>
      </c>
      <c r="E35" s="26">
        <f t="shared" si="1"/>
        <v>1.7014281526154878e-003</v>
      </c>
      <c r="F35" s="26">
        <f t="shared" si="2"/>
        <v>2.0302170711051712e-004</v>
      </c>
      <c r="G35" s="30"/>
      <c r="H35" s="28"/>
      <c r="I35" s="37">
        <v>1116</v>
      </c>
      <c r="J35" s="37">
        <v>975</v>
      </c>
      <c r="K35" s="35"/>
      <c r="L35" s="35"/>
      <c r="M35" s="35"/>
    </row>
    <row r="36" spans="2:13" ht="25.15" customHeight="1">
      <c r="B36" s="11"/>
      <c r="C36" s="20" t="s">
        <v>42</v>
      </c>
      <c r="D36" s="26">
        <f t="shared" si="1"/>
        <v>5.5290479798496923e-004</v>
      </c>
      <c r="E36" s="26">
        <f t="shared" si="1"/>
        <v>4.2753835629825076e-004</v>
      </c>
      <c r="F36" s="26">
        <f t="shared" si="2"/>
        <v>1.2536644168671847e-004</v>
      </c>
      <c r="G36" s="30" t="s">
        <v>1</v>
      </c>
      <c r="H36" s="28"/>
      <c r="I36" s="37">
        <v>324</v>
      </c>
      <c r="J36" s="37">
        <v>245</v>
      </c>
      <c r="K36" s="35"/>
      <c r="L36" s="35"/>
      <c r="M36" s="35"/>
    </row>
    <row r="37" spans="2:13" ht="25.15" customHeight="1">
      <c r="B37" s="11"/>
      <c r="C37" s="20" t="s">
        <v>43</v>
      </c>
      <c r="D37" s="26">
        <f t="shared" si="1"/>
        <v>1.0034198185653145e-003</v>
      </c>
      <c r="E37" s="26">
        <f t="shared" si="1"/>
        <v>1.0156217280227835e-003</v>
      </c>
      <c r="F37" s="26">
        <f t="shared" si="2"/>
        <v>-1.2201909457469065e-005</v>
      </c>
      <c r="G37" s="30"/>
      <c r="H37" s="28"/>
      <c r="I37" s="37">
        <v>588</v>
      </c>
      <c r="J37" s="37">
        <v>582</v>
      </c>
      <c r="K37" s="35"/>
      <c r="L37" s="35"/>
      <c r="M37" s="35"/>
    </row>
    <row r="38" spans="2:13" ht="25.15" customHeight="1">
      <c r="B38" s="11"/>
      <c r="C38" s="20" t="s">
        <v>44</v>
      </c>
      <c r="D38" s="26">
        <f t="shared" si="1"/>
        <v>3.8908115413757092e-004</v>
      </c>
      <c r="E38" s="26">
        <f t="shared" si="1"/>
        <v>3.8914715695718331e-004</v>
      </c>
      <c r="F38" s="26">
        <f t="shared" si="2"/>
        <v>-6.6002819612391312e-008</v>
      </c>
      <c r="G38" s="30"/>
      <c r="H38" s="28"/>
      <c r="I38" s="37">
        <v>228</v>
      </c>
      <c r="J38" s="37">
        <v>223</v>
      </c>
      <c r="K38" s="35"/>
      <c r="L38" s="35"/>
      <c r="M38" s="35"/>
    </row>
    <row r="39" spans="2:13" ht="25.15" customHeight="1">
      <c r="B39" s="12"/>
      <c r="C39" s="20" t="s">
        <v>46</v>
      </c>
      <c r="D39" s="26">
        <f t="shared" si="1"/>
        <v>8.6007413019884103e-003</v>
      </c>
      <c r="E39" s="26">
        <f t="shared" si="1"/>
        <v>9.1161647889880081e-003</v>
      </c>
      <c r="F39" s="26">
        <f t="shared" si="2"/>
        <v>-5.1542348699959786e-004</v>
      </c>
      <c r="G39" s="30"/>
      <c r="H39" s="28"/>
      <c r="I39" s="37">
        <v>5040</v>
      </c>
      <c r="J39" s="37">
        <v>5224</v>
      </c>
      <c r="K39" s="35"/>
      <c r="L39" s="35"/>
      <c r="M39" s="35"/>
    </row>
    <row r="40" spans="2:13" ht="25.15" customHeight="1">
      <c r="B40" s="10" t="s">
        <v>45</v>
      </c>
      <c r="C40" s="20" t="s">
        <v>6</v>
      </c>
      <c r="D40" s="26">
        <f t="shared" si="1"/>
        <v>1.7426740114266991e-002</v>
      </c>
      <c r="E40" s="26">
        <f t="shared" si="1"/>
        <v>1.761283522497243e-002</v>
      </c>
      <c r="F40" s="26">
        <f t="shared" si="2"/>
        <v>-1.8609511070543858e-004</v>
      </c>
      <c r="G40" s="30"/>
      <c r="H40" s="28"/>
      <c r="I40" s="37">
        <v>10212</v>
      </c>
      <c r="J40" s="37">
        <v>10093</v>
      </c>
      <c r="K40" s="35"/>
      <c r="L40" s="35"/>
      <c r="M40" s="35"/>
    </row>
    <row r="41" spans="2:13" ht="25.15" customHeight="1">
      <c r="B41" s="11"/>
      <c r="C41" s="20" t="s">
        <v>47</v>
      </c>
      <c r="D41" s="26">
        <f t="shared" si="1"/>
        <v>9.9932422746912952e-003</v>
      </c>
      <c r="E41" s="26">
        <f t="shared" si="1"/>
        <v>1.0116081026371264e-002</v>
      </c>
      <c r="F41" s="26">
        <f t="shared" si="2"/>
        <v>-1.2283875167996838e-004</v>
      </c>
      <c r="G41" s="30"/>
      <c r="H41" s="28"/>
      <c r="I41" s="37">
        <v>5856</v>
      </c>
      <c r="J41" s="37">
        <v>5797</v>
      </c>
      <c r="K41" s="35"/>
      <c r="L41" s="35"/>
      <c r="M41" s="35"/>
    </row>
    <row r="42" spans="2:13" ht="25.15" customHeight="1">
      <c r="B42" s="11"/>
      <c r="C42" s="20" t="s">
        <v>49</v>
      </c>
      <c r="D42" s="26">
        <f t="shared" si="1"/>
        <v>1.41297892818381e-003</v>
      </c>
      <c r="E42" s="26">
        <f t="shared" si="1"/>
        <v>5.6365260850748983e-004</v>
      </c>
      <c r="F42" s="26">
        <f t="shared" si="2"/>
        <v>8.4932631967632021e-004</v>
      </c>
      <c r="G42" s="30" t="s">
        <v>13</v>
      </c>
      <c r="H42" s="28"/>
      <c r="I42" s="37">
        <v>828</v>
      </c>
      <c r="J42" s="37">
        <v>323</v>
      </c>
      <c r="K42" s="35"/>
      <c r="L42" s="35"/>
      <c r="M42" s="35"/>
    </row>
    <row r="43" spans="2:13" ht="25.15" customHeight="1">
      <c r="B43" s="12"/>
      <c r="C43" s="20" t="s">
        <v>17</v>
      </c>
      <c r="D43" s="26">
        <f t="shared" si="1"/>
        <v>1.4334568836647349e-004</v>
      </c>
      <c r="E43" s="26">
        <f t="shared" si="1"/>
        <v>5.5841744496098054e-005</v>
      </c>
      <c r="F43" s="26">
        <f t="shared" si="2"/>
        <v>8.7503943870375432e-005</v>
      </c>
      <c r="G43" s="30" t="s">
        <v>13</v>
      </c>
      <c r="H43" s="28"/>
      <c r="I43" s="37">
        <v>84</v>
      </c>
      <c r="J43" s="37">
        <v>32</v>
      </c>
      <c r="K43" s="35"/>
      <c r="L43" s="35"/>
      <c r="M43" s="35"/>
    </row>
    <row r="44" spans="2:13" ht="25.15" customHeight="1">
      <c r="B44" s="7" t="s">
        <v>4</v>
      </c>
      <c r="C44" s="19"/>
      <c r="D44" s="26">
        <f t="shared" si="1"/>
        <v>8.7297524215182359e-002</v>
      </c>
      <c r="E44" s="26">
        <f t="shared" si="1"/>
        <v>8.6987477488796747e-002</v>
      </c>
      <c r="F44" s="26">
        <f t="shared" si="2"/>
        <v>3.100467263856127e-004</v>
      </c>
      <c r="G44" s="30"/>
      <c r="H44" s="28"/>
      <c r="I44" s="37">
        <v>51156</v>
      </c>
      <c r="J44" s="37">
        <v>49848</v>
      </c>
      <c r="K44" s="35"/>
      <c r="L44" s="35"/>
      <c r="M44" s="35"/>
    </row>
    <row r="45" spans="2:13" ht="10.15" customHeight="1">
      <c r="I45" s="35"/>
      <c r="J45" s="35"/>
      <c r="K45" s="35"/>
      <c r="L45" s="35"/>
      <c r="M45" s="35"/>
    </row>
    <row r="46" spans="2:13" ht="19.899999999999999" customHeight="1">
      <c r="B46" s="5" t="s">
        <v>2</v>
      </c>
      <c r="I46" s="35" t="s">
        <v>52</v>
      </c>
      <c r="J46" s="35"/>
      <c r="K46" s="35"/>
      <c r="L46" s="35"/>
      <c r="M46" s="35"/>
    </row>
    <row r="47" spans="2:13" ht="19.899999999999999" customHeight="1">
      <c r="F47" s="28" t="s">
        <v>53</v>
      </c>
      <c r="J47" s="28" t="s">
        <v>53</v>
      </c>
      <c r="K47" s="35"/>
      <c r="L47" s="35"/>
      <c r="M47" s="35"/>
    </row>
    <row r="48" spans="2:13" ht="27.4" customHeight="1">
      <c r="B48" s="6" t="s">
        <v>23</v>
      </c>
      <c r="C48" s="18"/>
      <c r="D48" s="24" t="s">
        <v>22</v>
      </c>
      <c r="E48" s="24" t="s">
        <v>9</v>
      </c>
      <c r="F48" s="24" t="s">
        <v>12</v>
      </c>
      <c r="G48" s="24" t="s">
        <v>50</v>
      </c>
      <c r="I48" s="24" t="s">
        <v>22</v>
      </c>
      <c r="J48" s="24" t="s">
        <v>9</v>
      </c>
      <c r="K48" s="35"/>
      <c r="L48" s="35"/>
      <c r="M48" s="35"/>
    </row>
    <row r="49" spans="2:13" ht="25.15" customHeight="1">
      <c r="B49" s="10" t="s">
        <v>26</v>
      </c>
      <c r="C49" s="20" t="s">
        <v>27</v>
      </c>
      <c r="D49" s="27">
        <f t="shared" ref="D49:E57" si="3">I49/I16</f>
        <v>75155.566767574841</v>
      </c>
      <c r="E49" s="27">
        <f t="shared" si="3"/>
        <v>68993.716467463484</v>
      </c>
      <c r="F49" s="27">
        <f t="shared" ref="F49:F57" si="4">D49-E49</f>
        <v>6161.8503001113568</v>
      </c>
      <c r="G49" s="31"/>
      <c r="H49" s="28"/>
      <c r="I49" s="37">
        <v>893750000</v>
      </c>
      <c r="J49" s="37">
        <v>831236296</v>
      </c>
      <c r="K49" s="35"/>
      <c r="L49" s="35"/>
      <c r="M49" s="35"/>
    </row>
    <row r="50" spans="2:13" ht="25.15" customHeight="1">
      <c r="B50" s="11"/>
      <c r="C50" s="20" t="s">
        <v>28</v>
      </c>
      <c r="D50" s="27">
        <f t="shared" si="3"/>
        <v>51682.330827067672</v>
      </c>
      <c r="E50" s="27">
        <f t="shared" si="3"/>
        <v>64728.918961447678</v>
      </c>
      <c r="F50" s="27">
        <f t="shared" si="4"/>
        <v>-13046.588134380007</v>
      </c>
      <c r="G50" s="31" t="s">
        <v>63</v>
      </c>
      <c r="H50" s="28"/>
      <c r="I50" s="37">
        <v>82485000</v>
      </c>
      <c r="J50" s="37">
        <v>82270456</v>
      </c>
      <c r="K50" s="35"/>
      <c r="L50" s="35"/>
      <c r="M50" s="35"/>
    </row>
    <row r="51" spans="2:13" ht="25.15" customHeight="1">
      <c r="B51" s="11"/>
      <c r="C51" s="20" t="s">
        <v>29</v>
      </c>
      <c r="D51" s="27">
        <f t="shared" si="3"/>
        <v>30357.911985018727</v>
      </c>
      <c r="E51" s="27">
        <f t="shared" si="3"/>
        <v>37268.329670329673</v>
      </c>
      <c r="F51" s="27">
        <f t="shared" si="4"/>
        <v>-6910.4176853109457</v>
      </c>
      <c r="G51" s="31" t="s">
        <v>63</v>
      </c>
      <c r="H51" s="28"/>
      <c r="I51" s="37">
        <v>129689000</v>
      </c>
      <c r="J51" s="37">
        <v>145830974</v>
      </c>
      <c r="K51" s="35"/>
      <c r="L51" s="35"/>
      <c r="M51" s="35"/>
    </row>
    <row r="52" spans="2:13" ht="25.15" customHeight="1">
      <c r="B52" s="11"/>
      <c r="C52" s="20" t="s">
        <v>30</v>
      </c>
      <c r="D52" s="27">
        <f t="shared" si="3"/>
        <v>24634.744623655915</v>
      </c>
      <c r="E52" s="27">
        <f t="shared" si="3"/>
        <v>23747.935808466344</v>
      </c>
      <c r="F52" s="27">
        <f t="shared" si="4"/>
        <v>886.80881518957176</v>
      </c>
      <c r="G52" s="31"/>
      <c r="H52" s="28"/>
      <c r="I52" s="37">
        <v>73313000</v>
      </c>
      <c r="J52" s="37">
        <v>68441551</v>
      </c>
      <c r="K52" s="35"/>
      <c r="L52" s="35"/>
      <c r="M52" s="35"/>
    </row>
    <row r="53" spans="2:13" ht="25.15" customHeight="1">
      <c r="B53" s="11"/>
      <c r="C53" s="20" t="s">
        <v>31</v>
      </c>
      <c r="D53" s="27">
        <f t="shared" si="3"/>
        <v>10928.4375</v>
      </c>
      <c r="E53" s="27">
        <f t="shared" si="3"/>
        <v>11212.995615671642</v>
      </c>
      <c r="F53" s="27">
        <f t="shared" si="4"/>
        <v>-284.55811567164164</v>
      </c>
      <c r="G53" s="31"/>
      <c r="H53" s="28"/>
      <c r="I53" s="37">
        <v>104913000</v>
      </c>
      <c r="J53" s="37">
        <v>120203313</v>
      </c>
      <c r="K53" s="35"/>
      <c r="L53" s="35"/>
      <c r="M53" s="35"/>
    </row>
    <row r="54" spans="2:13" ht="25.15" customHeight="1">
      <c r="B54" s="11"/>
      <c r="C54" s="20" t="s">
        <v>11</v>
      </c>
      <c r="D54" s="27">
        <f t="shared" si="3"/>
        <v>90586.330512458866</v>
      </c>
      <c r="E54" s="27">
        <f t="shared" si="3"/>
        <v>86855.383229021783</v>
      </c>
      <c r="F54" s="27">
        <f t="shared" si="4"/>
        <v>3730.9472834370827</v>
      </c>
      <c r="G54" s="31"/>
      <c r="H54" s="28"/>
      <c r="I54" s="37">
        <v>1541417000</v>
      </c>
      <c r="J54" s="37">
        <v>1498776493</v>
      </c>
      <c r="K54" s="35"/>
      <c r="L54" s="35"/>
      <c r="M54" s="35"/>
    </row>
    <row r="55" spans="2:13" ht="25.15" customHeight="1">
      <c r="B55" s="11"/>
      <c r="C55" s="20" t="s">
        <v>32</v>
      </c>
      <c r="D55" s="27">
        <f t="shared" si="3"/>
        <v>54866.076014381099</v>
      </c>
      <c r="E55" s="27">
        <f t="shared" si="3"/>
        <v>51512.422146470199</v>
      </c>
      <c r="F55" s="27">
        <f t="shared" si="4"/>
        <v>3353.6538679108999</v>
      </c>
      <c r="G55" s="31"/>
      <c r="H55" s="28"/>
      <c r="I55" s="37">
        <v>427297000</v>
      </c>
      <c r="J55" s="37">
        <v>468453967</v>
      </c>
      <c r="K55" s="35"/>
      <c r="L55" s="35"/>
      <c r="M55" s="35"/>
    </row>
    <row r="56" spans="2:13" ht="25.15" customHeight="1">
      <c r="B56" s="11"/>
      <c r="C56" s="20" t="s">
        <v>33</v>
      </c>
      <c r="D56" s="27">
        <f t="shared" si="3"/>
        <v>128606.96881091618</v>
      </c>
      <c r="E56" s="27">
        <f t="shared" si="3"/>
        <v>111931.88489516474</v>
      </c>
      <c r="F56" s="27">
        <f t="shared" si="4"/>
        <v>16675.083915751442</v>
      </c>
      <c r="G56" s="31"/>
      <c r="H56" s="28"/>
      <c r="I56" s="37">
        <v>527803000</v>
      </c>
      <c r="J56" s="37">
        <v>523169630</v>
      </c>
      <c r="K56" s="35"/>
      <c r="L56" s="35"/>
      <c r="M56" s="35"/>
    </row>
    <row r="57" spans="2:13" ht="25.15" customHeight="1">
      <c r="B57" s="11"/>
      <c r="C57" s="20" t="s">
        <v>24</v>
      </c>
      <c r="D57" s="27">
        <f t="shared" si="3"/>
        <v>116214.28571428571</v>
      </c>
      <c r="E57" s="27">
        <f t="shared" si="3"/>
        <v>75509.144638403988</v>
      </c>
      <c r="F57" s="27">
        <f t="shared" si="4"/>
        <v>40705.141075881722</v>
      </c>
      <c r="G57" s="31" t="s">
        <v>61</v>
      </c>
      <c r="H57" s="28"/>
      <c r="I57" s="37">
        <v>39048000</v>
      </c>
      <c r="J57" s="37">
        <v>30279167</v>
      </c>
      <c r="K57" s="35"/>
      <c r="L57" s="35"/>
      <c r="M57" s="35"/>
    </row>
    <row r="58" spans="2:13" ht="25.15" customHeight="1">
      <c r="B58" s="11"/>
      <c r="C58" s="20" t="s">
        <v>54</v>
      </c>
      <c r="D58" s="27" t="s">
        <v>58</v>
      </c>
      <c r="E58" s="27" t="s">
        <v>58</v>
      </c>
      <c r="F58" s="27" t="s">
        <v>58</v>
      </c>
      <c r="G58" s="31"/>
      <c r="H58" s="28"/>
      <c r="I58" s="37">
        <v>0</v>
      </c>
      <c r="J58" s="37">
        <v>0</v>
      </c>
      <c r="K58" s="35"/>
      <c r="L58" s="35"/>
      <c r="M58" s="35"/>
    </row>
    <row r="59" spans="2:13" ht="25.15" customHeight="1">
      <c r="B59" s="11"/>
      <c r="C59" s="20" t="s">
        <v>57</v>
      </c>
      <c r="D59" s="27" t="s">
        <v>58</v>
      </c>
      <c r="E59" s="27" t="s">
        <v>58</v>
      </c>
      <c r="F59" s="27" t="s">
        <v>58</v>
      </c>
      <c r="G59" s="31"/>
      <c r="H59" s="28"/>
      <c r="I59" s="37">
        <v>0</v>
      </c>
      <c r="J59" s="37">
        <v>0</v>
      </c>
      <c r="K59" s="35"/>
      <c r="L59" s="35"/>
      <c r="M59" s="35"/>
    </row>
    <row r="60" spans="2:13" ht="25.15" customHeight="1">
      <c r="B60" s="11"/>
      <c r="C60" s="20" t="s">
        <v>34</v>
      </c>
      <c r="D60" s="27">
        <f t="shared" ref="D60:E64" si="5">I60/I27</f>
        <v>12929.780715898098</v>
      </c>
      <c r="E60" s="27">
        <f t="shared" si="5"/>
        <v>13614.479588422286</v>
      </c>
      <c r="F60" s="27">
        <f>D60-E60</f>
        <v>-684.69887252418812</v>
      </c>
      <c r="G60" s="31"/>
      <c r="H60" s="28"/>
      <c r="I60" s="37">
        <v>481143000</v>
      </c>
      <c r="J60" s="37">
        <v>488242467</v>
      </c>
      <c r="K60" s="35"/>
      <c r="L60" s="35"/>
      <c r="M60" s="35"/>
    </row>
    <row r="61" spans="2:13" ht="25.15" customHeight="1">
      <c r="B61" s="11"/>
      <c r="C61" s="20" t="s">
        <v>56</v>
      </c>
      <c r="D61" s="27">
        <f t="shared" si="5"/>
        <v>29097.95321637427</v>
      </c>
      <c r="E61" s="27">
        <f t="shared" si="5"/>
        <v>33247.649186256778</v>
      </c>
      <c r="F61" s="27">
        <f>D61-E61</f>
        <v>-4149.6959698825085</v>
      </c>
      <c r="G61" s="31"/>
      <c r="H61" s="28"/>
      <c r="I61" s="37">
        <v>19903000</v>
      </c>
      <c r="J61" s="37">
        <v>18385950</v>
      </c>
      <c r="K61" s="35"/>
      <c r="L61" s="35"/>
      <c r="M61" s="35"/>
    </row>
    <row r="62" spans="2:13" ht="25.15" customHeight="1">
      <c r="B62" s="11"/>
      <c r="C62" s="20" t="s">
        <v>55</v>
      </c>
      <c r="D62" s="27">
        <f t="shared" si="5"/>
        <v>104787.03703703704</v>
      </c>
      <c r="E62" s="27">
        <f t="shared" si="5"/>
        <v>109477.125</v>
      </c>
      <c r="F62" s="27">
        <f>D62-E62</f>
        <v>-4690.0879629629635</v>
      </c>
      <c r="G62" s="31"/>
      <c r="H62" s="28"/>
      <c r="I62" s="37">
        <v>56585000</v>
      </c>
      <c r="J62" s="37">
        <v>63934641</v>
      </c>
      <c r="K62" s="35"/>
      <c r="L62" s="35"/>
      <c r="M62" s="35"/>
    </row>
    <row r="63" spans="2:13" ht="25.15" customHeight="1">
      <c r="B63" s="12"/>
      <c r="C63" s="20" t="s">
        <v>20</v>
      </c>
      <c r="D63" s="27">
        <f t="shared" si="5"/>
        <v>165756.44122383252</v>
      </c>
      <c r="E63" s="27">
        <f t="shared" si="5"/>
        <v>189540.67307692306</v>
      </c>
      <c r="F63" s="27">
        <f>D63-E63</f>
        <v>-23784.231853090547</v>
      </c>
      <c r="G63" s="31"/>
      <c r="H63" s="28"/>
      <c r="I63" s="37">
        <v>411739000</v>
      </c>
      <c r="J63" s="37">
        <v>413956830</v>
      </c>
      <c r="K63" s="35"/>
      <c r="L63" s="35"/>
      <c r="M63" s="35"/>
    </row>
    <row r="64" spans="2:13" ht="25.15" customHeight="1">
      <c r="B64" s="10" t="s">
        <v>35</v>
      </c>
      <c r="C64" s="20" t="s">
        <v>36</v>
      </c>
      <c r="D64" s="27">
        <f t="shared" si="5"/>
        <v>181236.11111111112</v>
      </c>
      <c r="E64" s="27">
        <f t="shared" si="5"/>
        <v>211610.25748502993</v>
      </c>
      <c r="F64" s="27">
        <f>D64-E64</f>
        <v>-30374.146373918804</v>
      </c>
      <c r="G64" s="31" t="s">
        <v>62</v>
      </c>
      <c r="H64" s="28"/>
      <c r="I64" s="37">
        <v>39147000</v>
      </c>
      <c r="J64" s="37">
        <v>35338913</v>
      </c>
      <c r="K64" s="35"/>
      <c r="L64" s="35"/>
      <c r="M64" s="35"/>
    </row>
    <row r="65" spans="2:13" ht="25.15" customHeight="1">
      <c r="B65" s="11"/>
      <c r="C65" s="20" t="s">
        <v>39</v>
      </c>
      <c r="D65" s="27" t="s">
        <v>58</v>
      </c>
      <c r="E65" s="27" t="s">
        <v>58</v>
      </c>
      <c r="F65" s="27" t="s">
        <v>58</v>
      </c>
      <c r="G65" s="31"/>
      <c r="H65" s="28"/>
      <c r="I65" s="37">
        <v>0</v>
      </c>
      <c r="J65" s="37">
        <v>0</v>
      </c>
      <c r="K65" s="35"/>
      <c r="L65" s="35"/>
      <c r="M65" s="35"/>
    </row>
    <row r="66" spans="2:13" ht="25.15" customHeight="1">
      <c r="B66" s="11"/>
      <c r="C66" s="20" t="s">
        <v>37</v>
      </c>
      <c r="D66" s="27">
        <f t="shared" ref="D66:E77" si="6">I66/I33</f>
        <v>114604.16666666667</v>
      </c>
      <c r="E66" s="27">
        <f t="shared" si="6"/>
        <v>97459.8024691358</v>
      </c>
      <c r="F66" s="27">
        <f t="shared" ref="F66:F77" si="7">D66-E66</f>
        <v>17144.364197530871</v>
      </c>
      <c r="G66" s="31"/>
      <c r="H66" s="28"/>
      <c r="I66" s="37">
        <v>16503000</v>
      </c>
      <c r="J66" s="37">
        <v>15788488</v>
      </c>
      <c r="K66" s="35"/>
      <c r="L66" s="35"/>
      <c r="M66" s="35"/>
    </row>
    <row r="67" spans="2:13" ht="25.15" customHeight="1">
      <c r="B67" s="11"/>
      <c r="C67" s="20" t="s">
        <v>40</v>
      </c>
      <c r="D67" s="27">
        <f t="shared" si="6"/>
        <v>186791.66666666666</v>
      </c>
      <c r="E67" s="27">
        <f t="shared" si="6"/>
        <v>235423.68831168831</v>
      </c>
      <c r="F67" s="27">
        <f t="shared" si="7"/>
        <v>-48632.021645021654</v>
      </c>
      <c r="G67" s="31" t="s">
        <v>62</v>
      </c>
      <c r="H67" s="28"/>
      <c r="I67" s="37">
        <v>35864000</v>
      </c>
      <c r="J67" s="37">
        <v>36255248</v>
      </c>
      <c r="K67" s="35"/>
      <c r="L67" s="35"/>
      <c r="M67" s="35"/>
    </row>
    <row r="68" spans="2:13" ht="25.15" customHeight="1">
      <c r="B68" s="11"/>
      <c r="C68" s="20" t="s">
        <v>41</v>
      </c>
      <c r="D68" s="27">
        <f t="shared" si="6"/>
        <v>249353.94265232974</v>
      </c>
      <c r="E68" s="27">
        <f t="shared" si="6"/>
        <v>249738.43897435899</v>
      </c>
      <c r="F68" s="27">
        <f t="shared" si="7"/>
        <v>-384.49632202924113</v>
      </c>
      <c r="G68" s="31"/>
      <c r="H68" s="28"/>
      <c r="I68" s="37">
        <v>278279000</v>
      </c>
      <c r="J68" s="37">
        <v>243494978</v>
      </c>
      <c r="K68" s="35"/>
      <c r="L68" s="35"/>
      <c r="M68" s="35"/>
    </row>
    <row r="69" spans="2:13" ht="25.15" customHeight="1">
      <c r="B69" s="11"/>
      <c r="C69" s="20" t="s">
        <v>42</v>
      </c>
      <c r="D69" s="27">
        <f t="shared" si="6"/>
        <v>197916.66666666666</v>
      </c>
      <c r="E69" s="27">
        <f t="shared" si="6"/>
        <v>188806.5918367347</v>
      </c>
      <c r="F69" s="27">
        <f t="shared" si="7"/>
        <v>9110.074829931953</v>
      </c>
      <c r="G69" s="31"/>
      <c r="H69" s="28"/>
      <c r="I69" s="37">
        <v>64125000</v>
      </c>
      <c r="J69" s="37">
        <v>46257615</v>
      </c>
      <c r="K69" s="35"/>
      <c r="L69" s="35"/>
      <c r="M69" s="35"/>
    </row>
    <row r="70" spans="2:13" ht="25.15" customHeight="1">
      <c r="B70" s="11"/>
      <c r="C70" s="20" t="s">
        <v>43</v>
      </c>
      <c r="D70" s="27">
        <f t="shared" si="6"/>
        <v>190438.77551020408</v>
      </c>
      <c r="E70" s="27">
        <f t="shared" si="6"/>
        <v>246833.97422680413</v>
      </c>
      <c r="F70" s="27">
        <f t="shared" si="7"/>
        <v>-56395.198716600047</v>
      </c>
      <c r="G70" s="31" t="s">
        <v>7</v>
      </c>
      <c r="H70" s="28"/>
      <c r="I70" s="37">
        <v>111978000</v>
      </c>
      <c r="J70" s="37">
        <v>143657373</v>
      </c>
      <c r="K70" s="35"/>
      <c r="L70" s="35"/>
      <c r="M70" s="35"/>
    </row>
    <row r="71" spans="2:13" ht="25.15" customHeight="1">
      <c r="B71" s="11"/>
      <c r="C71" s="20" t="s">
        <v>44</v>
      </c>
      <c r="D71" s="27">
        <f t="shared" si="6"/>
        <v>255157.89473684211</v>
      </c>
      <c r="E71" s="27">
        <f t="shared" si="6"/>
        <v>175833.48430493273</v>
      </c>
      <c r="F71" s="27">
        <f t="shared" si="7"/>
        <v>79324.410431909375</v>
      </c>
      <c r="G71" s="31" t="s">
        <v>61</v>
      </c>
      <c r="H71" s="28"/>
      <c r="I71" s="37">
        <v>58176000</v>
      </c>
      <c r="J71" s="37">
        <v>39210867</v>
      </c>
      <c r="K71" s="35"/>
      <c r="L71" s="35"/>
      <c r="M71" s="35"/>
    </row>
    <row r="72" spans="2:13" ht="25.15" customHeight="1">
      <c r="B72" s="12"/>
      <c r="C72" s="20" t="s">
        <v>46</v>
      </c>
      <c r="D72" s="27">
        <f t="shared" si="6"/>
        <v>99704.365079365074</v>
      </c>
      <c r="E72" s="27">
        <f t="shared" si="6"/>
        <v>92406.605474732001</v>
      </c>
      <c r="F72" s="27">
        <f t="shared" si="7"/>
        <v>7297.7596046330727</v>
      </c>
      <c r="G72" s="31"/>
      <c r="H72" s="28"/>
      <c r="I72" s="37">
        <v>502510000</v>
      </c>
      <c r="J72" s="37">
        <v>482732107</v>
      </c>
      <c r="K72" s="35"/>
      <c r="L72" s="35"/>
      <c r="M72" s="35"/>
    </row>
    <row r="73" spans="2:13" ht="25.15" customHeight="1">
      <c r="B73" s="10" t="s">
        <v>45</v>
      </c>
      <c r="C73" s="20" t="s">
        <v>6</v>
      </c>
      <c r="D73" s="27">
        <f t="shared" si="6"/>
        <v>261621.13200156679</v>
      </c>
      <c r="E73" s="27">
        <f t="shared" si="6"/>
        <v>266659.09026057663</v>
      </c>
      <c r="F73" s="27">
        <f t="shared" si="7"/>
        <v>-5037.9582590098435</v>
      </c>
      <c r="G73" s="31"/>
      <c r="H73" s="28"/>
      <c r="I73" s="37">
        <v>2671675000</v>
      </c>
      <c r="J73" s="37">
        <v>2691390198</v>
      </c>
      <c r="K73" s="35"/>
      <c r="L73" s="35"/>
      <c r="M73" s="35"/>
    </row>
    <row r="74" spans="2:13" ht="25.15" customHeight="1">
      <c r="B74" s="11"/>
      <c r="C74" s="20" t="s">
        <v>47</v>
      </c>
      <c r="D74" s="27">
        <f t="shared" si="6"/>
        <v>287993.34016393445</v>
      </c>
      <c r="E74" s="27">
        <f t="shared" si="6"/>
        <v>263248.85820251855</v>
      </c>
      <c r="F74" s="27">
        <f t="shared" si="7"/>
        <v>24744.481961415906</v>
      </c>
      <c r="G74" s="31"/>
      <c r="H74" s="28"/>
      <c r="I74" s="37">
        <v>1686489000</v>
      </c>
      <c r="J74" s="37">
        <v>1526053631</v>
      </c>
      <c r="K74" s="35"/>
      <c r="L74" s="35"/>
      <c r="M74" s="35"/>
    </row>
    <row r="75" spans="2:13" ht="25.15" customHeight="1">
      <c r="B75" s="11"/>
      <c r="C75" s="20" t="s">
        <v>49</v>
      </c>
      <c r="D75" s="27">
        <f t="shared" si="6"/>
        <v>406143.71980676329</v>
      </c>
      <c r="E75" s="27">
        <f t="shared" si="6"/>
        <v>371097.55417956656</v>
      </c>
      <c r="F75" s="27">
        <f t="shared" si="7"/>
        <v>35046.165627196722</v>
      </c>
      <c r="G75" s="31"/>
      <c r="H75" s="28"/>
      <c r="I75" s="37">
        <v>336287000</v>
      </c>
      <c r="J75" s="37">
        <v>119864510</v>
      </c>
      <c r="K75" s="35"/>
      <c r="L75" s="35"/>
      <c r="M75" s="35"/>
    </row>
    <row r="76" spans="2:13" ht="25.15" customHeight="1">
      <c r="B76" s="12"/>
      <c r="C76" s="20" t="s">
        <v>17</v>
      </c>
      <c r="D76" s="27">
        <f t="shared" si="6"/>
        <v>353428.57142857142</v>
      </c>
      <c r="E76" s="27">
        <f t="shared" si="6"/>
        <v>336240.0625</v>
      </c>
      <c r="F76" s="27">
        <f t="shared" si="7"/>
        <v>17188.50892857142</v>
      </c>
      <c r="G76" s="31"/>
      <c r="H76" s="28"/>
      <c r="I76" s="37">
        <v>29688000</v>
      </c>
      <c r="J76" s="37">
        <v>10759682</v>
      </c>
      <c r="K76" s="35"/>
      <c r="L76" s="35"/>
      <c r="M76" s="35"/>
    </row>
    <row r="77" spans="2:13" ht="25.15" customHeight="1">
      <c r="B77" s="7" t="s">
        <v>4</v>
      </c>
      <c r="C77" s="19"/>
      <c r="D77" s="27">
        <f t="shared" si="6"/>
        <v>12727.363359136758</v>
      </c>
      <c r="E77" s="27">
        <f t="shared" si="6"/>
        <v>12937.321718022789</v>
      </c>
      <c r="F77" s="27">
        <f t="shared" si="7"/>
        <v>-209.95835888603142</v>
      </c>
      <c r="G77" s="31"/>
      <c r="H77" s="28"/>
      <c r="I77" s="37">
        <v>651081000</v>
      </c>
      <c r="J77" s="37">
        <v>644899613</v>
      </c>
      <c r="K77" s="35"/>
      <c r="L77" s="35"/>
      <c r="M77" s="35"/>
    </row>
    <row r="78" spans="2:13" ht="10.15" customHeight="1"/>
    <row r="79" spans="2:13" ht="19.899999999999999" customHeight="1">
      <c r="B79" s="5" t="s">
        <v>48</v>
      </c>
    </row>
    <row r="80" spans="2:13" ht="10.15" customHeight="1"/>
    <row r="81" spans="1:8" ht="12.4" customHeight="1">
      <c r="B81" s="13" t="s">
        <v>64</v>
      </c>
      <c r="C81" s="21"/>
      <c r="D81" s="21"/>
      <c r="E81" s="21"/>
      <c r="F81" s="21"/>
      <c r="G81" s="32"/>
    </row>
    <row r="82" spans="1:8" ht="12.4" customHeight="1">
      <c r="B82" s="14"/>
      <c r="C82" s="22"/>
      <c r="D82" s="22"/>
      <c r="E82" s="22"/>
      <c r="F82" s="22"/>
      <c r="G82" s="33"/>
    </row>
    <row r="83" spans="1:8" ht="12.4" customHeight="1">
      <c r="B83" s="14"/>
      <c r="C83" s="22"/>
      <c r="D83" s="22"/>
      <c r="E83" s="22"/>
      <c r="F83" s="22"/>
      <c r="G83" s="33"/>
    </row>
    <row r="84" spans="1:8" ht="12.4" customHeight="1">
      <c r="B84" s="14"/>
      <c r="C84" s="22"/>
      <c r="D84" s="22"/>
      <c r="E84" s="22"/>
      <c r="F84" s="22"/>
      <c r="G84" s="33"/>
    </row>
    <row r="85" spans="1:8" ht="12.4" customHeight="1">
      <c r="B85" s="14"/>
      <c r="C85" s="22"/>
      <c r="D85" s="22"/>
      <c r="E85" s="22"/>
      <c r="F85" s="22"/>
      <c r="G85" s="33"/>
    </row>
    <row r="86" spans="1:8" ht="12.4" customHeight="1">
      <c r="B86" s="14"/>
      <c r="C86" s="22"/>
      <c r="D86" s="22"/>
      <c r="E86" s="22"/>
      <c r="F86" s="22"/>
      <c r="G86" s="33"/>
    </row>
    <row r="87" spans="1:8" ht="12.4" customHeight="1">
      <c r="B87" s="14"/>
      <c r="C87" s="22"/>
      <c r="D87" s="22"/>
      <c r="E87" s="22"/>
      <c r="F87" s="22"/>
      <c r="G87" s="33"/>
    </row>
    <row r="88" spans="1:8" ht="12.4" customHeight="1">
      <c r="B88" s="14"/>
      <c r="C88" s="22"/>
      <c r="D88" s="22"/>
      <c r="E88" s="22"/>
      <c r="F88" s="22"/>
      <c r="G88" s="33"/>
    </row>
    <row r="89" spans="1:8" ht="12.4" customHeight="1">
      <c r="B89" s="14"/>
      <c r="C89" s="22"/>
      <c r="D89" s="22"/>
      <c r="E89" s="22"/>
      <c r="F89" s="22"/>
      <c r="G89" s="33"/>
    </row>
    <row r="90" spans="1:8" ht="12.4" customHeight="1">
      <c r="B90" s="14"/>
      <c r="C90" s="22"/>
      <c r="D90" s="22"/>
      <c r="E90" s="22"/>
      <c r="F90" s="22"/>
      <c r="G90" s="33"/>
    </row>
    <row r="91" spans="1:8" ht="12.4" customHeight="1">
      <c r="B91" s="14"/>
      <c r="C91" s="22"/>
      <c r="D91" s="22"/>
      <c r="E91" s="22"/>
      <c r="F91" s="22"/>
      <c r="G91" s="33"/>
    </row>
    <row r="92" spans="1:8" ht="12.4" customHeight="1">
      <c r="B92" s="14"/>
      <c r="C92" s="22"/>
      <c r="D92" s="22"/>
      <c r="E92" s="22"/>
      <c r="F92" s="22"/>
      <c r="G92" s="33"/>
    </row>
    <row r="93" spans="1:8" ht="12.4" customHeight="1">
      <c r="B93" s="14"/>
      <c r="C93" s="22"/>
      <c r="D93" s="22"/>
      <c r="E93" s="22"/>
      <c r="F93" s="22"/>
      <c r="G93" s="33"/>
    </row>
    <row r="94" spans="1:8" ht="12.4" customHeight="1">
      <c r="B94" s="14"/>
      <c r="C94" s="22"/>
      <c r="D94" s="22"/>
      <c r="E94" s="22"/>
      <c r="F94" s="22"/>
      <c r="G94" s="33"/>
    </row>
    <row r="95" spans="1:8" ht="12.4" customHeight="1">
      <c r="B95" s="15"/>
      <c r="C95" s="23"/>
      <c r="D95" s="23"/>
      <c r="E95" s="23"/>
      <c r="F95" s="23"/>
      <c r="G95" s="34"/>
    </row>
    <row r="96" spans="1:8" ht="10.15" customHeight="1">
      <c r="A96" s="2"/>
      <c r="B96" s="16"/>
      <c r="C96" s="16"/>
      <c r="D96" s="16"/>
      <c r="E96" s="16"/>
      <c r="F96" s="16"/>
      <c r="G96" s="16"/>
      <c r="H96" s="2"/>
    </row>
    <row r="97" spans="1:8" ht="19.899999999999999" customHeight="1">
      <c r="A97" s="2"/>
      <c r="B97" s="16"/>
      <c r="C97" s="16"/>
      <c r="D97" s="16"/>
      <c r="E97" s="16"/>
      <c r="F97" s="16"/>
      <c r="G97" s="16"/>
      <c r="H97" s="2"/>
    </row>
    <row r="98" spans="1:8" ht="19.899999999999999" customHeight="1">
      <c r="A98" s="2"/>
      <c r="B98" s="16"/>
      <c r="C98" s="16"/>
      <c r="D98" s="16"/>
      <c r="E98" s="16"/>
      <c r="F98" s="16"/>
      <c r="G98" s="16"/>
      <c r="H98" s="2"/>
    </row>
    <row r="99" spans="1:8" ht="19.899999999999999" customHeight="1">
      <c r="A99" s="2"/>
      <c r="B99" s="16"/>
      <c r="C99" s="16"/>
      <c r="D99" s="16"/>
      <c r="E99" s="16"/>
      <c r="F99" s="16"/>
      <c r="G99" s="16"/>
      <c r="H99" s="2"/>
    </row>
    <row r="100" spans="1:8" ht="19.899999999999999" customHeight="1">
      <c r="A100" s="2"/>
      <c r="B100" s="16"/>
      <c r="C100" s="16"/>
      <c r="D100" s="16"/>
      <c r="E100" s="16"/>
      <c r="F100" s="16"/>
      <c r="G100" s="16"/>
      <c r="H100" s="2"/>
    </row>
    <row r="101" spans="1:8" ht="19.899999999999999" customHeight="1">
      <c r="A101" s="2"/>
      <c r="B101" s="16"/>
      <c r="C101" s="16"/>
      <c r="D101" s="16"/>
      <c r="E101" s="16"/>
      <c r="F101" s="16"/>
      <c r="G101" s="16"/>
      <c r="H101" s="2"/>
    </row>
    <row r="102" spans="1:8" ht="19.899999999999999" customHeight="1">
      <c r="A102" s="2"/>
      <c r="B102" s="2"/>
      <c r="C102" s="2"/>
      <c r="D102" s="2"/>
      <c r="E102" s="2"/>
      <c r="F102" s="2"/>
      <c r="G102" s="2"/>
      <c r="H102" s="2"/>
    </row>
  </sheetData>
  <mergeCells count="16">
    <mergeCell ref="B2:G2"/>
    <mergeCell ref="B4:G4"/>
    <mergeCell ref="B8:C8"/>
    <mergeCell ref="B9:C9"/>
    <mergeCell ref="B15:C15"/>
    <mergeCell ref="B44:C44"/>
    <mergeCell ref="B48:C48"/>
    <mergeCell ref="B77:C77"/>
    <mergeCell ref="B10:B11"/>
    <mergeCell ref="B40:B43"/>
    <mergeCell ref="B73:B76"/>
    <mergeCell ref="B16:B30"/>
    <mergeCell ref="B31:B39"/>
    <mergeCell ref="B49:B63"/>
    <mergeCell ref="B64:B72"/>
    <mergeCell ref="B81:G95"/>
  </mergeCells>
  <phoneticPr fontId="2"/>
  <conditionalFormatting sqref="J16">
    <cfRule type="cellIs" dxfId="15" priority="16" operator="equal">
      <formula>"-"</formula>
    </cfRule>
  </conditionalFormatting>
  <conditionalFormatting sqref="J17">
    <cfRule type="cellIs" dxfId="14" priority="15" operator="equal">
      <formula>"-"</formula>
    </cfRule>
  </conditionalFormatting>
  <conditionalFormatting sqref="J18:J21">
    <cfRule type="cellIs" dxfId="13" priority="14" operator="equal">
      <formula>"-"</formula>
    </cfRule>
  </conditionalFormatting>
  <conditionalFormatting sqref="J22:J26">
    <cfRule type="cellIs" dxfId="12" priority="13" operator="equal">
      <formula>"-"</formula>
    </cfRule>
  </conditionalFormatting>
  <conditionalFormatting sqref="J27:J29">
    <cfRule type="cellIs" dxfId="11" priority="12" operator="equal">
      <formula>"-"</formula>
    </cfRule>
  </conditionalFormatting>
  <conditionalFormatting sqref="J30">
    <cfRule type="cellIs" dxfId="10" priority="11" operator="equal">
      <formula>"-"</formula>
    </cfRule>
  </conditionalFormatting>
  <conditionalFormatting sqref="J31">
    <cfRule type="cellIs" dxfId="9" priority="10" operator="equal">
      <formula>"-"</formula>
    </cfRule>
  </conditionalFormatting>
  <conditionalFormatting sqref="J32:J34">
    <cfRule type="cellIs" dxfId="8" priority="9" operator="equal">
      <formula>"-"</formula>
    </cfRule>
  </conditionalFormatting>
  <conditionalFormatting sqref="J35">
    <cfRule type="cellIs" dxfId="7" priority="8" operator="equal">
      <formula>"-"</formula>
    </cfRule>
  </conditionalFormatting>
  <conditionalFormatting sqref="J37">
    <cfRule type="cellIs" dxfId="6" priority="7" operator="equal">
      <formula>"-"</formula>
    </cfRule>
  </conditionalFormatting>
  <conditionalFormatting sqref="J36">
    <cfRule type="cellIs" dxfId="5" priority="6" operator="equal">
      <formula>"-"</formula>
    </cfRule>
  </conditionalFormatting>
  <conditionalFormatting sqref="J38">
    <cfRule type="cellIs" dxfId="4" priority="5" operator="equal">
      <formula>"-"</formula>
    </cfRule>
  </conditionalFormatting>
  <conditionalFormatting sqref="J39">
    <cfRule type="cellIs" dxfId="3" priority="4" operator="equal">
      <formula>"-"</formula>
    </cfRule>
  </conditionalFormatting>
  <conditionalFormatting sqref="J40">
    <cfRule type="cellIs" dxfId="2" priority="3" operator="equal">
      <formula>"-"</formula>
    </cfRule>
  </conditionalFormatting>
  <conditionalFormatting sqref="J41:J43">
    <cfRule type="cellIs" dxfId="1" priority="2" operator="equal">
      <formula>"-"</formula>
    </cfRule>
  </conditionalFormatting>
  <conditionalFormatting sqref="J4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8" scale="71" fitToWidth="0"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令和4年度</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黄色　大悲</dc:creator>
  <cp:lastModifiedBy>Administrator</cp:lastModifiedBy>
  <cp:lastPrinted>2023-11-29T01:11:42Z</cp:lastPrinted>
  <dcterms:created xsi:type="dcterms:W3CDTF">2018-08-24T12:47:25Z</dcterms:created>
  <dcterms:modified xsi:type="dcterms:W3CDTF">2023-12-26T05:53:55Z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2023-12-26T05:53:55Z</vt:filetime>
  </property>
</Properties>
</file>